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Radwan I\Desktop\مشاريع 2022-2023\تسوية طريق سجد\"/>
    </mc:Choice>
  </mc:AlternateContent>
  <xr:revisionPtr revIDLastSave="0" documentId="13_ncr:1000001_{45B7F234-8BEB-484F-904C-F05392BEB6ED}" xr6:coauthVersionLast="45" xr6:coauthVersionMax="45" xr10:uidLastSave="{00000000-0000-0000-0000-000000000000}"/>
  <bookViews>
    <workbookView xWindow="0" yWindow="0" windowWidth="20400" windowHeight="7155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3" i="1" l="1"/>
  <c r="F93" i="1"/>
  <c r="E338" i="1"/>
  <c r="E339" i="1"/>
  <c r="E340" i="1"/>
  <c r="E341" i="1"/>
  <c r="E342" i="1"/>
  <c r="E343" i="1"/>
  <c r="E337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279" i="1"/>
  <c r="E268" i="1"/>
  <c r="E269" i="1"/>
  <c r="E270" i="1"/>
  <c r="E271" i="1"/>
  <c r="E236" i="1"/>
  <c r="E237" i="1"/>
  <c r="E238" i="1"/>
  <c r="E239" i="1"/>
  <c r="E240" i="1"/>
  <c r="E241" i="1"/>
  <c r="E242" i="1"/>
  <c r="E243" i="1"/>
  <c r="E244" i="1"/>
  <c r="E245" i="1"/>
  <c r="E246" i="1"/>
  <c r="E248" i="1"/>
  <c r="E249" i="1"/>
  <c r="E250" i="1"/>
  <c r="E235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6" i="1"/>
  <c r="E210" i="1"/>
  <c r="E213" i="1"/>
  <c r="E214" i="1"/>
  <c r="E215" i="1"/>
  <c r="E216" i="1"/>
  <c r="E217" i="1"/>
  <c r="E218" i="1"/>
  <c r="E219" i="1"/>
  <c r="E221" i="1"/>
  <c r="E225" i="1"/>
  <c r="E226" i="1"/>
  <c r="E227" i="1"/>
  <c r="E228" i="1"/>
  <c r="E229" i="1"/>
  <c r="E230" i="1"/>
  <c r="E190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4" i="1"/>
  <c r="E175" i="1"/>
  <c r="E176" i="1"/>
  <c r="E177" i="1"/>
  <c r="E178" i="1"/>
  <c r="E157" i="1"/>
  <c r="E144" i="1"/>
  <c r="E145" i="1"/>
  <c r="E146" i="1"/>
  <c r="E147" i="1"/>
  <c r="E148" i="1"/>
  <c r="E149" i="1"/>
  <c r="E150" i="1"/>
  <c r="E151" i="1"/>
  <c r="E152" i="1"/>
  <c r="E138" i="1"/>
  <c r="E139" i="1"/>
  <c r="E140" i="1"/>
  <c r="E141" i="1"/>
  <c r="E142" i="1"/>
  <c r="E143" i="1"/>
  <c r="E137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5" i="1"/>
  <c r="E95" i="1"/>
  <c r="E96" i="1"/>
  <c r="E97" i="1"/>
  <c r="E98" i="1"/>
  <c r="E99" i="1"/>
  <c r="E100" i="1"/>
  <c r="E94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61" i="1"/>
  <c r="E54" i="1"/>
  <c r="E55" i="1"/>
  <c r="E56" i="1"/>
  <c r="E52" i="1"/>
  <c r="F266" i="1"/>
  <c r="F267" i="1"/>
  <c r="F268" i="1"/>
  <c r="F269" i="1"/>
  <c r="F270" i="1"/>
  <c r="F113" i="1"/>
  <c r="F142" i="1"/>
  <c r="F243" i="1"/>
  <c r="F247" i="1"/>
  <c r="F178" i="1"/>
  <c r="F120" i="1"/>
  <c r="F145" i="1"/>
  <c r="F337" i="1"/>
  <c r="F311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279" i="1"/>
  <c r="F271" i="1"/>
  <c r="F265" i="1"/>
  <c r="F236" i="1"/>
  <c r="F237" i="1"/>
  <c r="F238" i="1"/>
  <c r="F239" i="1"/>
  <c r="F240" i="1"/>
  <c r="F241" i="1"/>
  <c r="F242" i="1"/>
  <c r="F244" i="1"/>
  <c r="F245" i="1"/>
  <c r="F246" i="1"/>
  <c r="F248" i="1"/>
  <c r="F249" i="1"/>
  <c r="F250" i="1"/>
  <c r="F251" i="1"/>
  <c r="F252" i="1"/>
  <c r="F235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190" i="1"/>
  <c r="F158" i="1"/>
  <c r="F159" i="1"/>
  <c r="F160" i="1"/>
  <c r="F161" i="1"/>
  <c r="F162" i="1"/>
  <c r="F163" i="1"/>
  <c r="F164" i="1"/>
  <c r="F165" i="1"/>
  <c r="F166" i="1"/>
  <c r="F168" i="1"/>
  <c r="F169" i="1"/>
  <c r="F170" i="1"/>
  <c r="F171" i="1"/>
  <c r="F172" i="1"/>
  <c r="F174" i="1"/>
  <c r="F175" i="1"/>
  <c r="F176" i="1"/>
  <c r="F177" i="1"/>
  <c r="F157" i="1"/>
  <c r="F137" i="1"/>
  <c r="F138" i="1"/>
  <c r="F139" i="1"/>
  <c r="F140" i="1"/>
  <c r="F141" i="1"/>
  <c r="F143" i="1"/>
  <c r="F144" i="1"/>
  <c r="F146" i="1"/>
  <c r="F147" i="1"/>
  <c r="F148" i="1"/>
  <c r="F149" i="1"/>
  <c r="F150" i="1"/>
  <c r="F151" i="1"/>
  <c r="F152" i="1"/>
  <c r="F119" i="1"/>
  <c r="F107" i="1"/>
  <c r="F108" i="1"/>
  <c r="F109" i="1"/>
  <c r="F110" i="1"/>
  <c r="F111" i="1"/>
  <c r="F112" i="1"/>
  <c r="F114" i="1"/>
  <c r="F115" i="1"/>
  <c r="F116" i="1"/>
  <c r="F117" i="1"/>
  <c r="F118" i="1"/>
  <c r="F105" i="1"/>
  <c r="F94" i="1"/>
  <c r="F95" i="1"/>
  <c r="F96" i="1"/>
  <c r="F97" i="1"/>
  <c r="F98" i="1"/>
  <c r="F99" i="1"/>
  <c r="F10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61" i="1"/>
  <c r="F53" i="1"/>
  <c r="F54" i="1"/>
  <c r="F55" i="1"/>
  <c r="F56" i="1"/>
  <c r="F52" i="1"/>
  <c r="F76" i="1"/>
  <c r="F272" i="1"/>
  <c r="F153" i="1"/>
  <c r="F312" i="1"/>
  <c r="F179" i="1"/>
  <c r="F253" i="1"/>
  <c r="F121" i="1"/>
  <c r="F231" i="1"/>
  <c r="F101" i="1"/>
  <c r="F57" i="1"/>
  <c r="C346" i="1"/>
</calcChain>
</file>

<file path=xl/sharedStrings.xml><?xml version="1.0" encoding="utf-8"?>
<sst xmlns="http://schemas.openxmlformats.org/spreadsheetml/2006/main" count="480" uniqueCount="241">
  <si>
    <t xml:space="preserve">رئاسة مجلس الوزراء </t>
  </si>
  <si>
    <t xml:space="preserve">   المصلحة الفنية </t>
  </si>
  <si>
    <t xml:space="preserve">مجلس الجنوب </t>
  </si>
  <si>
    <t>اعمال حفريات و تسويات</t>
  </si>
  <si>
    <t>الرقم</t>
  </si>
  <si>
    <t xml:space="preserve">نــوع الاشغـــــال </t>
  </si>
  <si>
    <t xml:space="preserve">الوحدة </t>
  </si>
  <si>
    <t xml:space="preserve">الكمية </t>
  </si>
  <si>
    <t>السعر الافرادي ل.ل.</t>
  </si>
  <si>
    <t>م3</t>
  </si>
  <si>
    <t>عدد</t>
  </si>
  <si>
    <t xml:space="preserve">هدم جدران أو سقوفية </t>
  </si>
  <si>
    <t>المجموع :</t>
  </si>
  <si>
    <t>اعمال خرسانية</t>
  </si>
  <si>
    <t>خرسانة عاديـــــة</t>
  </si>
  <si>
    <t>حديـــد مبروم وحلزوني</t>
  </si>
  <si>
    <t>كلغ</t>
  </si>
  <si>
    <t>خرسانة سيكلوبيان</t>
  </si>
  <si>
    <t>م.ط</t>
  </si>
  <si>
    <t>م2</t>
  </si>
  <si>
    <t xml:space="preserve">رصفة   من ( basecours) </t>
  </si>
  <si>
    <t>حوائط دعم من الحجر المكردس</t>
  </si>
  <si>
    <t xml:space="preserve"> أعمال بنيان حجر</t>
  </si>
  <si>
    <t xml:space="preserve"> أعمال ورقة ودهان</t>
  </si>
  <si>
    <t>دهان بالزيت على ثلاثة أوجه</t>
  </si>
  <si>
    <t xml:space="preserve">م.ط </t>
  </si>
  <si>
    <t xml:space="preserve">تزفيت الاسطح والحوائط بمادة مانعة للنش </t>
  </si>
  <si>
    <t xml:space="preserve">م2 </t>
  </si>
  <si>
    <t>انشاء فتحات بالباطون مع EPOXY</t>
  </si>
  <si>
    <t>رول تصوينة</t>
  </si>
  <si>
    <t xml:space="preserve"> اعمال بلاط</t>
  </si>
  <si>
    <t>م ط</t>
  </si>
  <si>
    <t xml:space="preserve">بلاط خرساني ( 30×30 ) </t>
  </si>
  <si>
    <t>بلاط رصيف انترلوك</t>
  </si>
  <si>
    <t>م  ط</t>
  </si>
  <si>
    <t>أعمال منجور</t>
  </si>
  <si>
    <t xml:space="preserve">تقديم  وتركيب حديد مشغول </t>
  </si>
  <si>
    <t xml:space="preserve">عدد </t>
  </si>
  <si>
    <t>فك شباك قديم لمعالجة النش واعادة تركيبه</t>
  </si>
  <si>
    <t xml:space="preserve">حامل خشبي لتعليق الثياب </t>
  </si>
  <si>
    <t xml:space="preserve"> اعمال ميكانيكى</t>
  </si>
  <si>
    <t>ترميم الشبكة الصحية الموجودة</t>
  </si>
  <si>
    <t>عملية</t>
  </si>
  <si>
    <t xml:space="preserve">ترميم شبكة التدفئة الموجودة </t>
  </si>
  <si>
    <t xml:space="preserve">خزانات ماء  حجم 2 م3 </t>
  </si>
  <si>
    <t>اعمال كهربائية</t>
  </si>
  <si>
    <t xml:space="preserve"> عدد</t>
  </si>
  <si>
    <t>تقديم  وتركيب تابلو UPS</t>
  </si>
  <si>
    <t>اعمال متفرقة</t>
  </si>
  <si>
    <t>رفع مستوى الريكارات</t>
  </si>
  <si>
    <t>تزفيت مواقف سيارات وطريق</t>
  </si>
  <si>
    <t>طن</t>
  </si>
  <si>
    <t>طبقة لاصقة على البحص</t>
  </si>
  <si>
    <t>تدفئة مركزية</t>
  </si>
  <si>
    <t xml:space="preserve">عدد      </t>
  </si>
  <si>
    <t xml:space="preserve">عدد  </t>
  </si>
  <si>
    <t xml:space="preserve">عدد        </t>
  </si>
  <si>
    <t xml:space="preserve">عدد         </t>
  </si>
  <si>
    <t xml:space="preserve">الجمهوريـة اللبنانيـــــــــة </t>
  </si>
  <si>
    <t>السعر الاجمالي
 ل.ل.</t>
  </si>
  <si>
    <t xml:space="preserve">الجمهوريـة اللبنانــــــــية </t>
  </si>
  <si>
    <t>( كور ) فحص مخبري وسكانر للباطون القديم</t>
  </si>
  <si>
    <t>دهان ايبوكسي للملاعب و المدرجات داخلي و خارجي</t>
  </si>
  <si>
    <t xml:space="preserve">أ - ورقة على ثلاثة أوجــــه
</t>
  </si>
  <si>
    <t xml:space="preserve">الواح علمية للكتابة </t>
  </si>
  <si>
    <t xml:space="preserve">ترميم الشبكة الكهربائية </t>
  </si>
  <si>
    <t>تجهيز ملاعب</t>
  </si>
  <si>
    <t>السعر الاجمالي ل.ل.</t>
  </si>
  <si>
    <t>م.ط.</t>
  </si>
  <si>
    <t xml:space="preserve">ب - ملعب كرة قدم  ميني فوتبول  (42 حد اقصى  م * 25 م حد اقصى )  </t>
  </si>
  <si>
    <t>شبكة لتصريف مياه الشتاء تحت العشب</t>
  </si>
  <si>
    <t xml:space="preserve"> أ- حفريــــات   :  اساسات             </t>
  </si>
  <si>
    <t xml:space="preserve"> ب - حفريات للتسوية  : ب -(حفريات أو ردميات):                                                   </t>
  </si>
  <si>
    <t xml:space="preserve">ج- حفريات يدوية                 </t>
  </si>
  <si>
    <t>د- تفجير بالألغام لزوم حفريات -</t>
  </si>
  <si>
    <t xml:space="preserve">أ - خرسانـة مسلحــة   </t>
  </si>
  <si>
    <t>ب - خرسانـة مسلحــة  لارتفاع اكثر من 4 م</t>
  </si>
  <si>
    <t>ج- خرسانـة مسلحــة  لزوم أعمدة وجسور ساقطة وحوائط دعم</t>
  </si>
  <si>
    <t>أ - اوتاد عامودية للدعم 25 سم</t>
  </si>
  <si>
    <t>ب - اوتاد عامودية للدعم 30 سم</t>
  </si>
  <si>
    <t>ج - اوتاد عامودية للدعم 40 سم</t>
  </si>
  <si>
    <t>أ - بنيان جدران بحجر خرسانة :20سم</t>
  </si>
  <si>
    <t xml:space="preserve">ب - بنيان جدران بحجر خرسانة :15سم         </t>
  </si>
  <si>
    <t xml:space="preserve">ج - بنيان جدران بحجر خرسانة : 12سم       </t>
  </si>
  <si>
    <t>أ - جلي بلاط قديم</t>
  </si>
  <si>
    <t xml:space="preserve">أ - جلي باطون قديم </t>
  </si>
  <si>
    <t>المجموع العام :</t>
  </si>
  <si>
    <t>ل.ل.</t>
  </si>
  <si>
    <t>تخطيط الملعب :
 أ - ملعب كرة قدم  اولمبي (100 م * 50 م)</t>
  </si>
  <si>
    <t>ب- ورقة على ثلاث أوجه مع غراوت (Grout)</t>
  </si>
  <si>
    <t>تلبيس درج ببلاط رخام ابيض</t>
  </si>
  <si>
    <t xml:space="preserve"> بلاط رخام أبيض </t>
  </si>
  <si>
    <t>د- نعلة سيراميك او بورسلان</t>
  </si>
  <si>
    <t xml:space="preserve">ب -  بلاط من الحجر الصخري </t>
  </si>
  <si>
    <t>رف رخام</t>
  </si>
  <si>
    <t xml:space="preserve"> درج من الحجر الطبيعي </t>
  </si>
  <si>
    <t>حجر بوردير رصيف</t>
  </si>
  <si>
    <t xml:space="preserve"> براطيش رخام مفرزة  : للابواب </t>
  </si>
  <si>
    <t xml:space="preserve">قطاعات الرادياتورات (الشفرات )                               </t>
  </si>
  <si>
    <t xml:space="preserve"> حراق لزوم الشوديير Burner        </t>
  </si>
  <si>
    <t xml:space="preserve">خزان مازوت سعة  2.000ليتر        </t>
  </si>
  <si>
    <t xml:space="preserve"> تقديم  وتركيب خزان التمديد Expantion tank </t>
  </si>
  <si>
    <t xml:space="preserve">مدخنة من الحديد الاسود        </t>
  </si>
  <si>
    <t xml:space="preserve">عزل سقف الغرفة </t>
  </si>
  <si>
    <t xml:space="preserve"> مروحة كهربائية              </t>
  </si>
  <si>
    <t xml:space="preserve">  قسطل مرن عند فواصل التمدد flexible pipe</t>
  </si>
  <si>
    <t>اقنية خرسانية مغلقة جانبية</t>
  </si>
  <si>
    <t xml:space="preserve"> أسقف مستعارة </t>
  </si>
  <si>
    <t xml:space="preserve"> مرمى لزوم :
 أ - ملعب كرة قدم  اولمبي (100 م * 50 م)</t>
  </si>
  <si>
    <t xml:space="preserve"> نظام حماية من الصواعق</t>
  </si>
  <si>
    <t xml:space="preserve">سقف أترنيت </t>
  </si>
  <si>
    <t xml:space="preserve">أ - بلاط سيراميك  او بورسلان  وارد أوروبي </t>
  </si>
  <si>
    <t>ب - بلاط سيراميك  او بورسلان نوعية غريس  وارد أوروبي</t>
  </si>
  <si>
    <t>ج - بلاط سيراميك مقاوم اسيد</t>
  </si>
  <si>
    <t>منجور ابواب داخلية :  الخشب السويدي</t>
  </si>
  <si>
    <t>منجور حديد وزجاج</t>
  </si>
  <si>
    <t>شبك حديد</t>
  </si>
  <si>
    <t>ستائر معدنية للشبابيك</t>
  </si>
  <si>
    <t xml:space="preserve">خزائن للمختبر </t>
  </si>
  <si>
    <t>ب - منجور المنيوم وزجاج سيدام وزجاج دوبل</t>
  </si>
  <si>
    <t>د - درابزين المنيوم</t>
  </si>
  <si>
    <t>كرسي بيت خلاء افرنجي بورسلان</t>
  </si>
  <si>
    <t xml:space="preserve">مبولة بورسلان كاملة </t>
  </si>
  <si>
    <t xml:space="preserve">مغسلة بورسلان كاملة </t>
  </si>
  <si>
    <t xml:space="preserve">قازان كهربائي كامل100ل </t>
  </si>
  <si>
    <t>مز اريب pvc نازلة  :4"</t>
  </si>
  <si>
    <t xml:space="preserve">ريكار باركيه </t>
  </si>
  <si>
    <t xml:space="preserve">سيفون باركيه </t>
  </si>
  <si>
    <t xml:space="preserve">جورة صحية </t>
  </si>
  <si>
    <t xml:space="preserve">جرن مختبر </t>
  </si>
  <si>
    <t xml:space="preserve">نقطة كهربائية كاملة </t>
  </si>
  <si>
    <t xml:space="preserve">أجراس كهربائية للتلاميذ </t>
  </si>
  <si>
    <t xml:space="preserve">  مأخذ  كهرباء (بريز)</t>
  </si>
  <si>
    <t xml:space="preserve">هاتف داخلي </t>
  </si>
  <si>
    <t xml:space="preserve">مصعد كهربائي </t>
  </si>
  <si>
    <t xml:space="preserve">نظام تأريض    </t>
  </si>
  <si>
    <t xml:space="preserve">عشب اصطناعي للملاعب </t>
  </si>
  <si>
    <t>قوالب خاصة للحصول على خرسانة  خام جيدة المظهر</t>
  </si>
  <si>
    <t>خرسانة ملونة (ستامب كو نكريت) stamped concrete</t>
  </si>
  <si>
    <t>أ - حجارة هوردي فارغة : 24سم</t>
  </si>
  <si>
    <t xml:space="preserve">ب - حجارة هوردي فارغة :18سم  </t>
  </si>
  <si>
    <t xml:space="preserve">ج - حجارة هوردي فارغة : 14سم  </t>
  </si>
  <si>
    <t xml:space="preserve">توريق بمادة الغرانوليت </t>
  </si>
  <si>
    <t>أ- حصائر زفتية للاسطح</t>
  </si>
  <si>
    <t>ب- حصائر زفتية للحوائط</t>
  </si>
  <si>
    <t>م 2</t>
  </si>
  <si>
    <t xml:space="preserve">تغطية حلول التمدد الافقية والعامودية </t>
  </si>
  <si>
    <t>معالجة الشقوق الداخلية والخارجية  لمنع النش</t>
  </si>
  <si>
    <t>معالجة السطح لمنع النش</t>
  </si>
  <si>
    <t>أ- شعيرة من الحجر الطبيعي</t>
  </si>
  <si>
    <t>منجور المنيوم وزجاج نوعية سيدام 2000</t>
  </si>
  <si>
    <t>أ - 2000 أسود</t>
  </si>
  <si>
    <t>ج - منجور المنيوم وزجاج العادي</t>
  </si>
  <si>
    <t>مجلى رخـــــام:</t>
  </si>
  <si>
    <t>مجلى ستانلس</t>
  </si>
  <si>
    <t xml:space="preserve">تمديدات غاز لزوم المختبر </t>
  </si>
  <si>
    <t xml:space="preserve">تزفيت رش ساخن بطبقة واحدة على البحص  </t>
  </si>
  <si>
    <t>مضخة مياه لزوم شوفاج  circulating pump</t>
  </si>
  <si>
    <t xml:space="preserve"> خرسانة خفيفة التسليح سماكة 10 سم</t>
  </si>
  <si>
    <t>بنيان بحجر مبوز - بوشارد  20 سم</t>
  </si>
  <si>
    <t>بنيان بحجر مبوز - بوشارد  اكثر من 20 سم</t>
  </si>
  <si>
    <t>أ- طرش اميركاني على ثلاثة أوجه داخلي بدون معجونة</t>
  </si>
  <si>
    <t>ب- طرش اميركاني على ثلاثة أوجه داخلي  مع معجونة</t>
  </si>
  <si>
    <t>ج- طرش اميركاني على ثلاثة أوجه خارجي(رول) مع منع نش وسقالة</t>
  </si>
  <si>
    <t>غال يال مخفي</t>
  </si>
  <si>
    <t>غال يال ظاهر</t>
  </si>
  <si>
    <t>زجاج دبل</t>
  </si>
  <si>
    <t>زجاج محجر</t>
  </si>
  <si>
    <t xml:space="preserve">إصلاح باب </t>
  </si>
  <si>
    <t>إصلاح  شباك</t>
  </si>
  <si>
    <t xml:space="preserve">حنفية أو سكر نحاس    0.5"     </t>
  </si>
  <si>
    <t xml:space="preserve">حنفية أو سكر نحاس    1"     </t>
  </si>
  <si>
    <t xml:space="preserve">حنفية أو سكر نحاس    2"     </t>
  </si>
  <si>
    <t xml:space="preserve">سكر فواشة نحاس    1/2"     </t>
  </si>
  <si>
    <t xml:space="preserve">سكر شطافة نحاس    1/2"     </t>
  </si>
  <si>
    <t>قسطل حديد مز يبق  :    1/2"</t>
  </si>
  <si>
    <t>قسطل حديد مز يبق  :    3/4"</t>
  </si>
  <si>
    <t>قسطل حديد مز يبق  :    1"</t>
  </si>
  <si>
    <t xml:space="preserve">"1 1/4:قسطل حديد مز يبق </t>
  </si>
  <si>
    <t xml:space="preserve">"1 1/2: قسطل حديد مز يبق </t>
  </si>
  <si>
    <t>قنينة مياه ساخنة كاملة:100ل</t>
  </si>
  <si>
    <t>قنينة مياه ساخنة كاملة:300ل</t>
  </si>
  <si>
    <t>مشرب براد أوتوماتيكي</t>
  </si>
  <si>
    <t xml:space="preserve"> مشرب من : الرخام </t>
  </si>
  <si>
    <t xml:space="preserve"> تركيب ريكار من الباتون:60×60</t>
  </si>
  <si>
    <t>تركيب ريكار من الباتون:40×40</t>
  </si>
  <si>
    <t>قساطل من الفينيل:  1"</t>
  </si>
  <si>
    <t>قساطل من الفينيل : 2"</t>
  </si>
  <si>
    <t>قساطل من الفينيل : 3"</t>
  </si>
  <si>
    <t>قساطل من الفينيل : 4"</t>
  </si>
  <si>
    <t>قساطل من الفينيل : 6"</t>
  </si>
  <si>
    <t>قساطل من الفينيل : 8"</t>
  </si>
  <si>
    <t xml:space="preserve"> قساطل من الباطون  المسلح: 30  سم</t>
  </si>
  <si>
    <t xml:space="preserve"> قساطل من الباطون  المسلح : 40  سم</t>
  </si>
  <si>
    <t>قساطل من الباطون  المسلح : 60  سم</t>
  </si>
  <si>
    <t>قساطل من الباطون  المسلح : 100 سم</t>
  </si>
  <si>
    <t xml:space="preserve"> لمبة فلورستانت : 4× 60سم                                   </t>
  </si>
  <si>
    <t xml:space="preserve"> لمبة فلورستانت: 2× 120سم </t>
  </si>
  <si>
    <t>لمبة فلورستانت : 4× 120سم</t>
  </si>
  <si>
    <t xml:space="preserve"> تابلو لشبكة الكهرباء :  رئيسي</t>
  </si>
  <si>
    <t xml:space="preserve"> تابلو لشبكة الكهرباء: فرعي                </t>
  </si>
  <si>
    <t xml:space="preserve">جهاز إنارة مع لمبة 100 وات </t>
  </si>
  <si>
    <t xml:space="preserve"> لمبة توفير مع راكور 40 وات </t>
  </si>
  <si>
    <t>بريز كهرباء قوى  3  p h</t>
  </si>
  <si>
    <t>بريز كهرباء قوى 1  p h</t>
  </si>
  <si>
    <t xml:space="preserve">قساطل من الحديد الاسود  مع العزل او من البولي ايتيلين قطر: 1"   </t>
  </si>
  <si>
    <t xml:space="preserve"> قساطل من الحديد الاسود  مع العزل او من البولي ايتيلين قطر: 11/4"   </t>
  </si>
  <si>
    <t xml:space="preserve">قساطل من الحديد الاسود  مع العزل او من البولي ايتيلين قطر: 11/2"   </t>
  </si>
  <si>
    <t xml:space="preserve">قساطل من الحديد الاسود  مع العزل او من البولي ايتيلين قطر: 2"   </t>
  </si>
  <si>
    <t xml:space="preserve"> قساطل من الحديد الاسود  مع العزل او من البولي ايتيلين قطر: 21/2"   </t>
  </si>
  <si>
    <t xml:space="preserve"> قساطل من الحديد الاسود  مع العزل او من البولي ايتيلين قطر: 3"   </t>
  </si>
  <si>
    <t xml:space="preserve"> قساطل من الحديد الاسود المسحوب أو من البولي ايتيلين المبطن داخليا" بالألمنيومع العزل قطر: 4"   </t>
  </si>
  <si>
    <t xml:space="preserve"> قساطل من الحديد الاسود المسحوب أو من البولي ايتيلين المبطن داخليا" بالألمنيوم بدون العزل قطر: 3/4"   </t>
  </si>
  <si>
    <t xml:space="preserve">سكر جارور Gate valve قطر  3/4"                                       </t>
  </si>
  <si>
    <t xml:space="preserve">سكر جارور Gate valve قطر 1"                                          </t>
  </si>
  <si>
    <t xml:space="preserve"> سكر جارورGate valve قطر 4/ 11"                                  </t>
  </si>
  <si>
    <t xml:space="preserve">سكر جارورGate valve قطر 2/ 11"                                  </t>
  </si>
  <si>
    <t xml:space="preserve">سكر جارورGate valve قطر   2"                                         </t>
  </si>
  <si>
    <t xml:space="preserve"> سكر جارورGate valve قطر21/2"                                    </t>
  </si>
  <si>
    <t xml:space="preserve">سكر جارورGate valve قطر3"                                         </t>
  </si>
  <si>
    <t xml:space="preserve">سكر تعيير  balancing valve قطر1"                            </t>
  </si>
  <si>
    <t xml:space="preserve">سكر تعيير balancing valve قطر  2"                                         </t>
  </si>
  <si>
    <t xml:space="preserve">سكر تعيير balancing valve قطر21/2" مع فلنجات </t>
  </si>
  <si>
    <t xml:space="preserve">سكر تعيير balancing valve قطر 3" مع فلنجات                                         </t>
  </si>
  <si>
    <t xml:space="preserve">سكر تعيير balancing valve قطر4"                                         </t>
  </si>
  <si>
    <t xml:space="preserve">تقديم  وتركيب شوديير فونت بقوة  140.000 كيلوكالوري        </t>
  </si>
  <si>
    <t xml:space="preserve">تقديم  وتركيب شوديير فونت بقوة200.000 كيلوكالوري   </t>
  </si>
  <si>
    <t xml:space="preserve">تقديم  وتركيب شوديير فونت  بقوة  240.000 كيلوكالوري   </t>
  </si>
  <si>
    <t xml:space="preserve">تقديم  وتركيب شوديير فونت بقوة  300.000 كيلوكالوري   </t>
  </si>
  <si>
    <t xml:space="preserve">ثكنة قرميد حسب ابعاد ال SPAN  : أ - المسافة القصوى 4 أمتار </t>
  </si>
  <si>
    <t xml:space="preserve">                                             ب- لاكثر م ن4 أمتار</t>
  </si>
  <si>
    <t>……</t>
  </si>
  <si>
    <t xml:space="preserve">* نظم هذا  الكشف على اساس سعر صرف الدولار المتداول </t>
  </si>
  <si>
    <t>الكشف التخميني لاشغال تسوية طريق سجد - قضاء جزين</t>
  </si>
  <si>
    <t>فقط :............................................................... لا غير</t>
  </si>
  <si>
    <t xml:space="preserve">الكشف التخميني لاشغال تسوية طريق </t>
  </si>
  <si>
    <t>بلدة : سجد</t>
  </si>
  <si>
    <t>قضاء : جزين</t>
  </si>
  <si>
    <t xml:space="preserve">
نظّمه
م. .................... 
</t>
  </si>
  <si>
    <t xml:space="preserve"> دقّقه
رئيس دائرة الدروس
</t>
  </si>
  <si>
    <r>
      <t xml:space="preserve">                                                                                           صدق
              رفعه                                                                 رئيس مجلس الإدارة
     </t>
    </r>
    <r>
      <rPr>
        <sz val="14"/>
        <color theme="1"/>
        <rFont val="Times New Roman"/>
        <family val="1"/>
      </rPr>
      <t>رئيس  المصلحة الفنية بالتكليف</t>
    </r>
    <r>
      <rPr>
        <sz val="18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</si>
</sst>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theme="1"/>
      <name val="Times New Roman"/>
      <family val="1"/>
    </font>
    <font>
      <b/>
      <sz val="13.5"/>
      <color theme="1"/>
      <name val="Times New Roman"/>
      <family val="1"/>
    </font>
    <font>
      <sz val="18"/>
      <color theme="1"/>
      <name val="Times New Roman"/>
      <family val="1"/>
    </font>
    <font>
      <sz val="14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1" fillId="3" borderId="0" xfId="0" applyFont="1" applyFill="1" applyBorder="1"/>
    <xf numFmtId="0" fontId="5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0" xfId="0" applyFont="1"/>
    <xf numFmtId="0" fontId="1" fillId="0" borderId="0" xfId="0" applyFont="1" applyBorder="1"/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top" wrapText="1"/>
    </xf>
    <xf numFmtId="3" fontId="1" fillId="0" borderId="0" xfId="0" applyNumberFormat="1" applyFont="1"/>
    <xf numFmtId="3" fontId="3" fillId="0" borderId="0" xfId="0" applyNumberFormat="1" applyFont="1"/>
    <xf numFmtId="3" fontId="4" fillId="2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Border="1"/>
    <xf numFmtId="3" fontId="7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top" wrapText="1"/>
    </xf>
    <xf numFmtId="0" fontId="7" fillId="0" borderId="3" xfId="0" applyFont="1" applyBorder="1" applyAlignment="1">
      <alignment horizontal="right"/>
    </xf>
    <xf numFmtId="0" fontId="7" fillId="0" borderId="1" xfId="0" applyFont="1" applyBorder="1" applyAlignment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/>
    <xf numFmtId="0" fontId="7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3" fontId="7" fillId="0" borderId="1" xfId="0" applyNumberFormat="1" applyFont="1" applyBorder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5" xfId="0" applyFont="1" applyBorder="1"/>
    <xf numFmtId="3" fontId="7" fillId="0" borderId="5" xfId="0" applyNumberFormat="1" applyFont="1" applyBorder="1"/>
    <xf numFmtId="0" fontId="11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top" wrapText="1"/>
    </xf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3" fontId="7" fillId="0" borderId="6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7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7" fillId="0" borderId="0" xfId="0" applyNumberFormat="1" applyFont="1" applyBorder="1"/>
    <xf numFmtId="3" fontId="1" fillId="0" borderId="0" xfId="0" applyNumberFormat="1" applyFont="1" applyBorder="1"/>
    <xf numFmtId="3" fontId="7" fillId="3" borderId="1" xfId="0" applyNumberFormat="1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3" borderId="1" xfId="0" applyNumberFormat="1" applyFont="1" applyFill="1" applyBorder="1"/>
    <xf numFmtId="3" fontId="1" fillId="0" borderId="8" xfId="0" applyNumberFormat="1" applyFont="1" applyBorder="1"/>
    <xf numFmtId="3" fontId="1" fillId="0" borderId="12" xfId="0" applyNumberFormat="1" applyFont="1" applyBorder="1"/>
    <xf numFmtId="3" fontId="1" fillId="0" borderId="6" xfId="0" applyNumberFormat="1" applyFont="1" applyBorder="1"/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/>
    <xf numFmtId="3" fontId="9" fillId="2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vertical="center"/>
    </xf>
    <xf numFmtId="3" fontId="7" fillId="0" borderId="13" xfId="0" applyNumberFormat="1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3" fontId="16" fillId="0" borderId="1" xfId="0" applyNumberFormat="1" applyFont="1" applyBorder="1"/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7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3"/>
  <sheetViews>
    <sheetView rightToLeft="1" tabSelected="1" view="pageLayout" zoomScaleNormal="100" workbookViewId="0">
      <selection activeCell="B23" sqref="B23"/>
    </sheetView>
  </sheetViews>
  <sheetFormatPr defaultRowHeight="18" x14ac:dyDescent="0.2"/>
  <cols>
    <col min="1" max="1" width="6.05078125" style="42" customWidth="1"/>
    <col min="2" max="2" width="44.79296875" style="1" customWidth="1"/>
    <col min="3" max="3" width="8.7421875" style="1" bestFit="1" customWidth="1"/>
    <col min="4" max="4" width="8.609375" style="15" customWidth="1"/>
    <col min="5" max="5" width="13.98828125" style="15" customWidth="1"/>
    <col min="6" max="6" width="16.27734375" style="15" bestFit="1" customWidth="1"/>
    <col min="7" max="7" width="9.14453125" style="1"/>
    <col min="8" max="8" width="10.22265625" style="1" hidden="1" customWidth="1"/>
    <col min="9" max="9" width="9.14453125" style="1"/>
  </cols>
  <sheetData>
    <row r="1" spans="1:7" ht="21" x14ac:dyDescent="0.25">
      <c r="A1" s="102" t="s">
        <v>58</v>
      </c>
      <c r="B1" s="102"/>
      <c r="C1" s="102"/>
    </row>
    <row r="2" spans="1:7" ht="21" x14ac:dyDescent="0.25">
      <c r="A2" s="102" t="s">
        <v>0</v>
      </c>
      <c r="B2" s="102"/>
      <c r="C2" s="102"/>
    </row>
    <row r="3" spans="1:7" ht="21" x14ac:dyDescent="0.25">
      <c r="A3" s="102" t="s">
        <v>2</v>
      </c>
      <c r="B3" s="102"/>
      <c r="C3" s="102"/>
    </row>
    <row r="4" spans="1:7" ht="21" x14ac:dyDescent="0.25">
      <c r="A4" s="52"/>
      <c r="B4" s="5"/>
      <c r="C4" s="24"/>
    </row>
    <row r="5" spans="1:7" ht="21" x14ac:dyDescent="0.25">
      <c r="A5" s="52"/>
      <c r="B5" s="5"/>
      <c r="C5" s="5"/>
    </row>
    <row r="6" spans="1:7" ht="21" x14ac:dyDescent="0.25">
      <c r="A6" s="64"/>
      <c r="B6" s="63"/>
      <c r="C6" s="63"/>
    </row>
    <row r="7" spans="1:7" ht="21" x14ac:dyDescent="0.25">
      <c r="A7" s="64"/>
      <c r="B7" s="63"/>
      <c r="C7" s="63"/>
    </row>
    <row r="8" spans="1:7" ht="21" x14ac:dyDescent="0.25">
      <c r="A8" s="64"/>
      <c r="B8" s="63"/>
      <c r="C8" s="63"/>
    </row>
    <row r="9" spans="1:7" ht="21" x14ac:dyDescent="0.25">
      <c r="A9" s="64"/>
      <c r="B9" s="63"/>
      <c r="C9" s="63"/>
    </row>
    <row r="10" spans="1:7" ht="21" x14ac:dyDescent="0.25">
      <c r="A10" s="64"/>
      <c r="B10" s="63"/>
      <c r="C10" s="63"/>
    </row>
    <row r="11" spans="1:7" ht="21" hidden="1" x14ac:dyDescent="0.25">
      <c r="A11" s="64"/>
      <c r="B11" s="63"/>
      <c r="C11" s="63"/>
    </row>
    <row r="12" spans="1:7" ht="21" hidden="1" x14ac:dyDescent="0.25">
      <c r="A12" s="52"/>
      <c r="B12" s="5"/>
      <c r="C12" s="5"/>
    </row>
    <row r="13" spans="1:7" x14ac:dyDescent="0.2">
      <c r="A13" s="103"/>
      <c r="B13" s="103"/>
    </row>
    <row r="14" spans="1:7" x14ac:dyDescent="0.2">
      <c r="A14" s="103"/>
      <c r="B14" s="103"/>
    </row>
    <row r="15" spans="1:7" x14ac:dyDescent="0.2">
      <c r="A15" s="94"/>
      <c r="B15" s="94"/>
    </row>
    <row r="16" spans="1:7" ht="21" x14ac:dyDescent="0.2">
      <c r="A16" s="104" t="s">
        <v>235</v>
      </c>
      <c r="B16" s="104"/>
      <c r="C16" s="104"/>
      <c r="D16" s="104"/>
      <c r="E16" s="104"/>
      <c r="F16" s="104"/>
      <c r="G16" s="27"/>
    </row>
    <row r="17" spans="1:7" ht="21" x14ac:dyDescent="0.2">
      <c r="A17" s="104"/>
      <c r="B17" s="104"/>
      <c r="C17" s="104"/>
      <c r="D17" s="104"/>
      <c r="E17" s="104"/>
      <c r="F17" s="104"/>
      <c r="G17" s="27"/>
    </row>
    <row r="18" spans="1:7" x14ac:dyDescent="0.2">
      <c r="A18" s="65"/>
      <c r="B18" s="65"/>
      <c r="C18" s="65"/>
      <c r="D18" s="73"/>
      <c r="E18" s="65"/>
      <c r="F18" s="73"/>
    </row>
    <row r="19" spans="1:7" ht="21.75" x14ac:dyDescent="0.25">
      <c r="A19" s="65"/>
      <c r="B19" s="66" t="s">
        <v>236</v>
      </c>
      <c r="C19" s="65"/>
      <c r="D19" s="73"/>
      <c r="E19" s="65"/>
      <c r="F19" s="73"/>
    </row>
    <row r="20" spans="1:7" ht="21.75" x14ac:dyDescent="0.25">
      <c r="A20" s="65"/>
      <c r="B20" s="66" t="s">
        <v>237</v>
      </c>
      <c r="C20" s="65"/>
      <c r="D20" s="73"/>
      <c r="E20" s="65"/>
      <c r="F20" s="73"/>
      <c r="G20" s="3"/>
    </row>
    <row r="21" spans="1:7" x14ac:dyDescent="0.2">
      <c r="A21" s="65"/>
      <c r="B21" s="65"/>
      <c r="C21" s="65"/>
      <c r="D21" s="73"/>
      <c r="E21" s="65"/>
      <c r="F21" s="73"/>
      <c r="G21" s="3"/>
    </row>
    <row r="22" spans="1:7" x14ac:dyDescent="0.2">
      <c r="A22" s="65"/>
      <c r="B22" s="65"/>
      <c r="C22" s="65"/>
      <c r="D22" s="73"/>
      <c r="E22" s="65"/>
      <c r="F22" s="73"/>
      <c r="G22" s="3"/>
    </row>
    <row r="23" spans="1:7" x14ac:dyDescent="0.2">
      <c r="A23" s="65"/>
      <c r="B23" s="65"/>
      <c r="C23" s="65"/>
      <c r="D23" s="73"/>
      <c r="E23" s="65"/>
      <c r="F23" s="73"/>
    </row>
    <row r="26" spans="1:7" x14ac:dyDescent="0.2">
      <c r="B26" s="2"/>
      <c r="C26" s="103"/>
      <c r="D26" s="103"/>
      <c r="E26" s="103"/>
      <c r="F26" s="103"/>
      <c r="G26" s="3"/>
    </row>
    <row r="30" spans="1:7" hidden="1" x14ac:dyDescent="0.2"/>
    <row r="31" spans="1:7" hidden="1" x14ac:dyDescent="0.2"/>
    <row r="32" spans="1:7" hidden="1" x14ac:dyDescent="0.2"/>
    <row r="33" spans="1:7" ht="21" hidden="1" x14ac:dyDescent="0.25">
      <c r="A33" s="102"/>
      <c r="B33" s="102"/>
      <c r="C33" s="102"/>
      <c r="D33" s="102"/>
      <c r="E33" s="102"/>
      <c r="F33" s="102"/>
      <c r="G33" s="28"/>
    </row>
    <row r="34" spans="1:7" ht="21" hidden="1" x14ac:dyDescent="0.25">
      <c r="A34" s="102"/>
      <c r="B34" s="102"/>
      <c r="C34" s="102"/>
      <c r="D34" s="102"/>
      <c r="E34" s="102"/>
      <c r="F34" s="102"/>
      <c r="G34" s="28"/>
    </row>
    <row r="35" spans="1:7" ht="21" hidden="1" x14ac:dyDescent="0.25">
      <c r="A35" s="102"/>
      <c r="B35" s="102"/>
      <c r="C35" s="102"/>
      <c r="D35" s="102"/>
      <c r="E35" s="102"/>
      <c r="F35" s="102"/>
      <c r="G35" s="28"/>
    </row>
    <row r="36" spans="1:7" x14ac:dyDescent="0.2">
      <c r="A36" s="43"/>
      <c r="B36" s="4"/>
      <c r="C36" s="4"/>
      <c r="D36" s="16"/>
      <c r="E36" s="16"/>
      <c r="F36" s="16"/>
      <c r="G36" s="4"/>
    </row>
    <row r="37" spans="1:7" x14ac:dyDescent="0.2">
      <c r="A37" s="43"/>
      <c r="B37" s="4"/>
      <c r="C37" s="4"/>
      <c r="D37" s="16"/>
      <c r="E37" s="16"/>
      <c r="F37" s="16"/>
      <c r="G37" s="4"/>
    </row>
    <row r="38" spans="1:7" ht="21" x14ac:dyDescent="0.25">
      <c r="A38" s="102"/>
      <c r="B38" s="102"/>
      <c r="C38" s="102"/>
      <c r="D38" s="102"/>
      <c r="E38" s="102"/>
      <c r="F38" s="102"/>
      <c r="G38" s="28"/>
    </row>
    <row r="45" spans="1:7" x14ac:dyDescent="0.2">
      <c r="A45" s="93" t="s">
        <v>60</v>
      </c>
      <c r="B45" s="93"/>
      <c r="C45" s="93"/>
    </row>
    <row r="46" spans="1:7" x14ac:dyDescent="0.2">
      <c r="A46" s="93" t="s">
        <v>0</v>
      </c>
      <c r="B46" s="93"/>
      <c r="C46" s="93"/>
    </row>
    <row r="47" spans="1:7" x14ac:dyDescent="0.2">
      <c r="A47" s="93" t="s">
        <v>2</v>
      </c>
      <c r="B47" s="93"/>
      <c r="C47" s="93"/>
    </row>
    <row r="48" spans="1:7" x14ac:dyDescent="0.2">
      <c r="A48" s="94" t="s">
        <v>1</v>
      </c>
      <c r="B48" s="94"/>
      <c r="C48" s="2"/>
    </row>
    <row r="49" spans="1:8" x14ac:dyDescent="0.2">
      <c r="A49" s="98" t="s">
        <v>233</v>
      </c>
      <c r="B49" s="98"/>
      <c r="C49" s="98"/>
      <c r="D49" s="98"/>
      <c r="E49" s="98"/>
      <c r="F49" s="98"/>
      <c r="G49" s="29"/>
    </row>
    <row r="50" spans="1:8" x14ac:dyDescent="0.2">
      <c r="A50" s="99" t="s">
        <v>3</v>
      </c>
      <c r="B50" s="99"/>
      <c r="C50" s="99"/>
      <c r="D50" s="99"/>
      <c r="E50" s="99"/>
      <c r="F50" s="99"/>
      <c r="G50" s="7"/>
    </row>
    <row r="51" spans="1:8" ht="33.75" customHeight="1" x14ac:dyDescent="0.2">
      <c r="A51" s="8" t="s">
        <v>4</v>
      </c>
      <c r="B51" s="8" t="s">
        <v>5</v>
      </c>
      <c r="C51" s="8" t="s">
        <v>6</v>
      </c>
      <c r="D51" s="77" t="s">
        <v>7</v>
      </c>
      <c r="E51" s="17" t="s">
        <v>8</v>
      </c>
      <c r="F51" s="17" t="s">
        <v>59</v>
      </c>
      <c r="G51" s="6"/>
    </row>
    <row r="52" spans="1:8" hidden="1" x14ac:dyDescent="0.2">
      <c r="A52" s="95">
        <v>1</v>
      </c>
      <c r="B52" s="9" t="s">
        <v>71</v>
      </c>
      <c r="C52" s="9" t="s">
        <v>9</v>
      </c>
      <c r="D52" s="78"/>
      <c r="E52" s="18">
        <f>H52*25000</f>
        <v>125000</v>
      </c>
      <c r="F52" s="18">
        <f>E52*D52</f>
        <v>0</v>
      </c>
      <c r="H52" s="1">
        <v>5</v>
      </c>
    </row>
    <row r="53" spans="1:8" x14ac:dyDescent="0.2">
      <c r="A53" s="101"/>
      <c r="B53" s="9" t="s">
        <v>72</v>
      </c>
      <c r="C53" s="9" t="s">
        <v>9</v>
      </c>
      <c r="D53" s="78">
        <v>11000</v>
      </c>
      <c r="E53" s="91">
        <v>189000</v>
      </c>
      <c r="F53" s="91">
        <f t="shared" ref="F53:F56" si="0">E53*D53</f>
        <v>2079000000</v>
      </c>
      <c r="H53" s="1">
        <v>4</v>
      </c>
    </row>
    <row r="54" spans="1:8" hidden="1" x14ac:dyDescent="0.2">
      <c r="A54" s="101"/>
      <c r="B54" s="9" t="s">
        <v>73</v>
      </c>
      <c r="C54" s="9" t="s">
        <v>9</v>
      </c>
      <c r="D54" s="78"/>
      <c r="E54" s="18">
        <f t="shared" ref="E54:E56" si="1">H54*25000</f>
        <v>250000</v>
      </c>
      <c r="F54" s="18">
        <f t="shared" si="0"/>
        <v>0</v>
      </c>
      <c r="H54" s="1">
        <v>10</v>
      </c>
    </row>
    <row r="55" spans="1:8" hidden="1" x14ac:dyDescent="0.2">
      <c r="A55" s="96"/>
      <c r="B55" s="9" t="s">
        <v>74</v>
      </c>
      <c r="C55" s="9" t="s">
        <v>10</v>
      </c>
      <c r="D55" s="78"/>
      <c r="E55" s="18">
        <f t="shared" si="1"/>
        <v>125000</v>
      </c>
      <c r="F55" s="18">
        <f t="shared" si="0"/>
        <v>0</v>
      </c>
      <c r="H55" s="1">
        <v>5</v>
      </c>
    </row>
    <row r="56" spans="1:8" hidden="1" x14ac:dyDescent="0.2">
      <c r="A56" s="53">
        <v>2</v>
      </c>
      <c r="B56" s="9" t="s">
        <v>11</v>
      </c>
      <c r="C56" s="9" t="s">
        <v>9</v>
      </c>
      <c r="D56" s="78"/>
      <c r="E56" s="18">
        <f t="shared" si="1"/>
        <v>375000</v>
      </c>
      <c r="F56" s="18">
        <f t="shared" si="0"/>
        <v>0</v>
      </c>
      <c r="H56" s="1">
        <v>15</v>
      </c>
    </row>
    <row r="57" spans="1:8" x14ac:dyDescent="0.2">
      <c r="A57" s="92"/>
      <c r="E57" s="22" t="s">
        <v>12</v>
      </c>
      <c r="F57" s="91">
        <f>F56+F55+F54+F53+F52</f>
        <v>2079000000</v>
      </c>
    </row>
    <row r="58" spans="1:8" hidden="1" x14ac:dyDescent="0.2"/>
    <row r="59" spans="1:8" hidden="1" x14ac:dyDescent="0.2">
      <c r="A59" s="100" t="s">
        <v>13</v>
      </c>
      <c r="B59" s="100"/>
      <c r="C59" s="100"/>
      <c r="D59" s="100"/>
      <c r="E59" s="100"/>
      <c r="F59" s="100"/>
      <c r="G59" s="3"/>
    </row>
    <row r="60" spans="1:8" hidden="1" x14ac:dyDescent="0.2">
      <c r="A60" s="8" t="s">
        <v>4</v>
      </c>
      <c r="B60" s="8" t="s">
        <v>5</v>
      </c>
      <c r="C60" s="8" t="s">
        <v>6</v>
      </c>
      <c r="D60" s="77" t="s">
        <v>7</v>
      </c>
      <c r="E60" s="17" t="s">
        <v>8</v>
      </c>
      <c r="F60" s="17" t="s">
        <v>59</v>
      </c>
    </row>
    <row r="61" spans="1:8" hidden="1" x14ac:dyDescent="0.2">
      <c r="A61" s="53">
        <v>3</v>
      </c>
      <c r="B61" s="10" t="s">
        <v>14</v>
      </c>
      <c r="C61" s="10" t="s">
        <v>9</v>
      </c>
      <c r="D61" s="79">
        <v>92</v>
      </c>
      <c r="E61" s="19">
        <f>H61*25000</f>
        <v>3500000</v>
      </c>
      <c r="F61" s="19">
        <f>E61*D61</f>
        <v>322000000</v>
      </c>
      <c r="H61" s="1">
        <v>140</v>
      </c>
    </row>
    <row r="62" spans="1:8" hidden="1" x14ac:dyDescent="0.2">
      <c r="A62" s="95">
        <v>4</v>
      </c>
      <c r="B62" s="10" t="s">
        <v>75</v>
      </c>
      <c r="C62" s="10" t="s">
        <v>9</v>
      </c>
      <c r="D62" s="79"/>
      <c r="E62" s="19">
        <f t="shared" ref="E62:E75" si="2">H62*25000</f>
        <v>3750000</v>
      </c>
      <c r="F62" s="19">
        <f t="shared" ref="F62:F75" si="3">E62*D62</f>
        <v>0</v>
      </c>
      <c r="H62" s="1">
        <v>150</v>
      </c>
    </row>
    <row r="63" spans="1:8" hidden="1" x14ac:dyDescent="0.2">
      <c r="A63" s="101"/>
      <c r="B63" s="10" t="s">
        <v>76</v>
      </c>
      <c r="C63" s="10" t="s">
        <v>9</v>
      </c>
      <c r="D63" s="79"/>
      <c r="E63" s="19">
        <f t="shared" si="2"/>
        <v>3900000</v>
      </c>
      <c r="F63" s="19">
        <f t="shared" si="3"/>
        <v>0</v>
      </c>
      <c r="H63" s="1">
        <v>156</v>
      </c>
    </row>
    <row r="64" spans="1:8" hidden="1" x14ac:dyDescent="0.2">
      <c r="A64" s="101"/>
      <c r="B64" s="10" t="s">
        <v>77</v>
      </c>
      <c r="C64" s="10" t="s">
        <v>9</v>
      </c>
      <c r="D64" s="79">
        <v>650</v>
      </c>
      <c r="E64" s="19">
        <f t="shared" si="2"/>
        <v>4000000</v>
      </c>
      <c r="F64" s="19">
        <f t="shared" si="3"/>
        <v>2600000000</v>
      </c>
      <c r="H64" s="1">
        <v>160</v>
      </c>
    </row>
    <row r="65" spans="1:8" hidden="1" x14ac:dyDescent="0.2">
      <c r="A65" s="54">
        <v>5</v>
      </c>
      <c r="B65" s="10" t="s">
        <v>158</v>
      </c>
      <c r="C65" s="10" t="s">
        <v>9</v>
      </c>
      <c r="D65" s="79"/>
      <c r="E65" s="19">
        <f t="shared" si="2"/>
        <v>3750000</v>
      </c>
      <c r="F65" s="19">
        <f t="shared" si="3"/>
        <v>0</v>
      </c>
      <c r="H65" s="1">
        <v>150</v>
      </c>
    </row>
    <row r="66" spans="1:8" hidden="1" x14ac:dyDescent="0.2">
      <c r="A66" s="53">
        <v>6</v>
      </c>
      <c r="B66" s="10" t="s">
        <v>15</v>
      </c>
      <c r="C66" s="10" t="s">
        <v>16</v>
      </c>
      <c r="D66" s="79">
        <v>72000</v>
      </c>
      <c r="E66" s="19">
        <f t="shared" si="2"/>
        <v>25000</v>
      </c>
      <c r="F66" s="19">
        <f t="shared" si="3"/>
        <v>1800000000</v>
      </c>
      <c r="H66" s="1">
        <v>1</v>
      </c>
    </row>
    <row r="67" spans="1:8" hidden="1" x14ac:dyDescent="0.2">
      <c r="A67" s="53">
        <v>7</v>
      </c>
      <c r="B67" s="10" t="s">
        <v>17</v>
      </c>
      <c r="C67" s="10" t="s">
        <v>9</v>
      </c>
      <c r="D67" s="79">
        <v>400</v>
      </c>
      <c r="E67" s="19">
        <f t="shared" si="2"/>
        <v>1875000</v>
      </c>
      <c r="F67" s="19">
        <f t="shared" si="3"/>
        <v>750000000</v>
      </c>
      <c r="H67" s="1">
        <v>75</v>
      </c>
    </row>
    <row r="68" spans="1:8" hidden="1" x14ac:dyDescent="0.2">
      <c r="A68" s="53">
        <v>8</v>
      </c>
      <c r="B68" s="10" t="s">
        <v>61</v>
      </c>
      <c r="C68" s="10" t="s">
        <v>10</v>
      </c>
      <c r="D68" s="79"/>
      <c r="E68" s="19">
        <f t="shared" si="2"/>
        <v>1000000</v>
      </c>
      <c r="F68" s="19">
        <f t="shared" si="3"/>
        <v>0</v>
      </c>
      <c r="H68" s="1">
        <v>40</v>
      </c>
    </row>
    <row r="69" spans="1:8" hidden="1" x14ac:dyDescent="0.2">
      <c r="A69" s="95">
        <v>9</v>
      </c>
      <c r="B69" s="10" t="s">
        <v>78</v>
      </c>
      <c r="C69" s="10" t="s">
        <v>18</v>
      </c>
      <c r="D69" s="79"/>
      <c r="E69" s="19">
        <f t="shared" si="2"/>
        <v>1875000</v>
      </c>
      <c r="F69" s="19">
        <f t="shared" si="3"/>
        <v>0</v>
      </c>
      <c r="H69" s="1">
        <v>75</v>
      </c>
    </row>
    <row r="70" spans="1:8" hidden="1" x14ac:dyDescent="0.2">
      <c r="A70" s="101"/>
      <c r="B70" s="10" t="s">
        <v>79</v>
      </c>
      <c r="C70" s="10" t="s">
        <v>18</v>
      </c>
      <c r="D70" s="79"/>
      <c r="E70" s="19">
        <f t="shared" si="2"/>
        <v>2000000</v>
      </c>
      <c r="F70" s="19">
        <f t="shared" si="3"/>
        <v>0</v>
      </c>
      <c r="H70" s="1">
        <v>80</v>
      </c>
    </row>
    <row r="71" spans="1:8" hidden="1" x14ac:dyDescent="0.2">
      <c r="A71" s="96"/>
      <c r="B71" s="10" t="s">
        <v>80</v>
      </c>
      <c r="C71" s="10" t="s">
        <v>18</v>
      </c>
      <c r="D71" s="79"/>
      <c r="E71" s="19">
        <f t="shared" si="2"/>
        <v>2250000</v>
      </c>
      <c r="F71" s="19">
        <f t="shared" si="3"/>
        <v>0</v>
      </c>
      <c r="H71" s="1">
        <v>90</v>
      </c>
    </row>
    <row r="72" spans="1:8" hidden="1" x14ac:dyDescent="0.2">
      <c r="A72" s="53">
        <v>10</v>
      </c>
      <c r="B72" s="10" t="s">
        <v>137</v>
      </c>
      <c r="C72" s="10" t="s">
        <v>19</v>
      </c>
      <c r="D72" s="79"/>
      <c r="E72" s="19">
        <f t="shared" si="2"/>
        <v>175000</v>
      </c>
      <c r="F72" s="19">
        <f t="shared" si="3"/>
        <v>0</v>
      </c>
      <c r="H72" s="1">
        <v>7</v>
      </c>
    </row>
    <row r="73" spans="1:8" hidden="1" x14ac:dyDescent="0.2">
      <c r="A73" s="53">
        <v>11</v>
      </c>
      <c r="B73" s="10" t="s">
        <v>20</v>
      </c>
      <c r="C73" s="10" t="s">
        <v>9</v>
      </c>
      <c r="D73" s="79">
        <v>6750</v>
      </c>
      <c r="E73" s="19">
        <f t="shared" si="2"/>
        <v>375000</v>
      </c>
      <c r="F73" s="19">
        <f t="shared" si="3"/>
        <v>2531250000</v>
      </c>
      <c r="H73" s="1">
        <v>15</v>
      </c>
    </row>
    <row r="74" spans="1:8" hidden="1" x14ac:dyDescent="0.2">
      <c r="A74" s="53">
        <v>12</v>
      </c>
      <c r="B74" s="10" t="s">
        <v>138</v>
      </c>
      <c r="C74" s="10" t="s">
        <v>19</v>
      </c>
      <c r="D74" s="79"/>
      <c r="E74" s="19">
        <f t="shared" si="2"/>
        <v>650000</v>
      </c>
      <c r="F74" s="19">
        <f t="shared" si="3"/>
        <v>0</v>
      </c>
      <c r="H74" s="1">
        <v>26</v>
      </c>
    </row>
    <row r="75" spans="1:8" hidden="1" x14ac:dyDescent="0.2">
      <c r="A75" s="53">
        <v>13</v>
      </c>
      <c r="B75" s="10" t="s">
        <v>21</v>
      </c>
      <c r="C75" s="10" t="s">
        <v>19</v>
      </c>
      <c r="D75" s="79"/>
      <c r="E75" s="19">
        <f t="shared" si="2"/>
        <v>1000000</v>
      </c>
      <c r="F75" s="19">
        <f t="shared" si="3"/>
        <v>0</v>
      </c>
      <c r="H75" s="1">
        <v>40</v>
      </c>
    </row>
    <row r="76" spans="1:8" hidden="1" x14ac:dyDescent="0.2">
      <c r="E76" s="21" t="s">
        <v>12</v>
      </c>
      <c r="F76" s="78">
        <f>SUM(F61:F75)</f>
        <v>8003250000</v>
      </c>
    </row>
    <row r="77" spans="1:8" hidden="1" x14ac:dyDescent="0.2">
      <c r="E77" s="20"/>
      <c r="F77" s="75"/>
    </row>
    <row r="78" spans="1:8" hidden="1" x14ac:dyDescent="0.2">
      <c r="E78" s="20"/>
      <c r="F78" s="75"/>
    </row>
    <row r="79" spans="1:8" hidden="1" x14ac:dyDescent="0.2">
      <c r="E79" s="20"/>
      <c r="F79" s="75"/>
    </row>
    <row r="80" spans="1:8" hidden="1" x14ac:dyDescent="0.2"/>
    <row r="81" spans="1:8" hidden="1" x14ac:dyDescent="0.2"/>
    <row r="82" spans="1:8" hidden="1" x14ac:dyDescent="0.2"/>
    <row r="83" spans="1:8" hidden="1" x14ac:dyDescent="0.2"/>
    <row r="84" spans="1:8" hidden="1" x14ac:dyDescent="0.2"/>
    <row r="85" spans="1:8" hidden="1" x14ac:dyDescent="0.2"/>
    <row r="86" spans="1:8" hidden="1" x14ac:dyDescent="0.2">
      <c r="A86" s="68"/>
    </row>
    <row r="87" spans="1:8" hidden="1" x14ac:dyDescent="0.2">
      <c r="A87" s="72"/>
    </row>
    <row r="88" spans="1:8" hidden="1" x14ac:dyDescent="0.2">
      <c r="A88" s="68"/>
    </row>
    <row r="89" spans="1:8" hidden="1" x14ac:dyDescent="0.2">
      <c r="A89" s="68"/>
    </row>
    <row r="90" spans="1:8" hidden="1" x14ac:dyDescent="0.2">
      <c r="A90" s="68"/>
    </row>
    <row r="91" spans="1:8" hidden="1" x14ac:dyDescent="0.2">
      <c r="A91" s="99" t="s">
        <v>22</v>
      </c>
      <c r="B91" s="99"/>
      <c r="C91" s="99"/>
      <c r="D91" s="99"/>
      <c r="E91" s="99"/>
      <c r="F91" s="99"/>
      <c r="G91" s="3"/>
    </row>
    <row r="92" spans="1:8" hidden="1" x14ac:dyDescent="0.2">
      <c r="A92" s="8" t="s">
        <v>4</v>
      </c>
      <c r="B92" s="8" t="s">
        <v>5</v>
      </c>
      <c r="C92" s="8" t="s">
        <v>6</v>
      </c>
      <c r="D92" s="77" t="s">
        <v>7</v>
      </c>
      <c r="E92" s="17" t="s">
        <v>8</v>
      </c>
      <c r="F92" s="17" t="s">
        <v>59</v>
      </c>
    </row>
    <row r="93" spans="1:8" hidden="1" x14ac:dyDescent="0.2">
      <c r="A93" s="95">
        <v>14</v>
      </c>
      <c r="B93" s="10" t="s">
        <v>81</v>
      </c>
      <c r="C93" s="9" t="s">
        <v>19</v>
      </c>
      <c r="D93" s="78"/>
      <c r="E93" s="18">
        <f>H93*25000</f>
        <v>450000</v>
      </c>
      <c r="F93" s="18">
        <f>E93*D93</f>
        <v>0</v>
      </c>
      <c r="H93" s="1">
        <v>18</v>
      </c>
    </row>
    <row r="94" spans="1:8" hidden="1" x14ac:dyDescent="0.2">
      <c r="A94" s="101"/>
      <c r="B94" s="10" t="s">
        <v>82</v>
      </c>
      <c r="C94" s="9" t="s">
        <v>19</v>
      </c>
      <c r="D94" s="78"/>
      <c r="E94" s="18">
        <f>H94*25000</f>
        <v>400000</v>
      </c>
      <c r="F94" s="18">
        <f t="shared" ref="F94:F100" si="4">E94*D94</f>
        <v>0</v>
      </c>
      <c r="H94" s="1">
        <v>16</v>
      </c>
    </row>
    <row r="95" spans="1:8" hidden="1" x14ac:dyDescent="0.2">
      <c r="A95" s="96"/>
      <c r="B95" s="10" t="s">
        <v>83</v>
      </c>
      <c r="C95" s="9" t="s">
        <v>19</v>
      </c>
      <c r="D95" s="78"/>
      <c r="E95" s="18">
        <f t="shared" ref="E95:E100" si="5">H95*25000</f>
        <v>350000</v>
      </c>
      <c r="F95" s="18">
        <f t="shared" si="4"/>
        <v>0</v>
      </c>
      <c r="H95" s="1">
        <v>14</v>
      </c>
    </row>
    <row r="96" spans="1:8" hidden="1" x14ac:dyDescent="0.2">
      <c r="A96" s="95">
        <v>15</v>
      </c>
      <c r="B96" s="10" t="s">
        <v>159</v>
      </c>
      <c r="C96" s="9" t="s">
        <v>19</v>
      </c>
      <c r="D96" s="78"/>
      <c r="E96" s="18">
        <f t="shared" si="5"/>
        <v>1000000</v>
      </c>
      <c r="F96" s="18">
        <f t="shared" si="4"/>
        <v>0</v>
      </c>
      <c r="H96" s="1">
        <v>40</v>
      </c>
    </row>
    <row r="97" spans="1:8" hidden="1" x14ac:dyDescent="0.2">
      <c r="A97" s="96"/>
      <c r="B97" s="10" t="s">
        <v>160</v>
      </c>
      <c r="C97" s="9" t="s">
        <v>19</v>
      </c>
      <c r="D97" s="78"/>
      <c r="E97" s="18">
        <f t="shared" si="5"/>
        <v>1000000</v>
      </c>
      <c r="F97" s="18">
        <f t="shared" si="4"/>
        <v>0</v>
      </c>
      <c r="H97" s="1">
        <v>40</v>
      </c>
    </row>
    <row r="98" spans="1:8" hidden="1" x14ac:dyDescent="0.2">
      <c r="A98" s="95">
        <v>16</v>
      </c>
      <c r="B98" s="10" t="s">
        <v>139</v>
      </c>
      <c r="C98" s="9" t="s">
        <v>10</v>
      </c>
      <c r="D98" s="78"/>
      <c r="E98" s="18">
        <f t="shared" si="5"/>
        <v>30000</v>
      </c>
      <c r="F98" s="18">
        <f t="shared" si="4"/>
        <v>0</v>
      </c>
      <c r="H98" s="1">
        <v>1.2</v>
      </c>
    </row>
    <row r="99" spans="1:8" hidden="1" x14ac:dyDescent="0.2">
      <c r="A99" s="101"/>
      <c r="B99" s="10" t="s">
        <v>140</v>
      </c>
      <c r="C99" s="9" t="s">
        <v>10</v>
      </c>
      <c r="D99" s="78"/>
      <c r="E99" s="18">
        <f t="shared" si="5"/>
        <v>25000</v>
      </c>
      <c r="F99" s="18">
        <f t="shared" si="4"/>
        <v>0</v>
      </c>
      <c r="H99" s="1">
        <v>1</v>
      </c>
    </row>
    <row r="100" spans="1:8" hidden="1" x14ac:dyDescent="0.2">
      <c r="A100" s="96"/>
      <c r="B100" s="10" t="s">
        <v>141</v>
      </c>
      <c r="C100" s="9" t="s">
        <v>10</v>
      </c>
      <c r="D100" s="78"/>
      <c r="E100" s="18">
        <f t="shared" si="5"/>
        <v>25000</v>
      </c>
      <c r="F100" s="18">
        <f t="shared" si="4"/>
        <v>0</v>
      </c>
      <c r="H100" s="1">
        <v>1</v>
      </c>
    </row>
    <row r="101" spans="1:8" hidden="1" x14ac:dyDescent="0.2">
      <c r="E101" s="21" t="s">
        <v>12</v>
      </c>
      <c r="F101" s="78">
        <f>SUM(F93:F100)</f>
        <v>0</v>
      </c>
    </row>
    <row r="102" spans="1:8" hidden="1" x14ac:dyDescent="0.2"/>
    <row r="103" spans="1:8" hidden="1" x14ac:dyDescent="0.2">
      <c r="A103" s="99" t="s">
        <v>23</v>
      </c>
      <c r="B103" s="99"/>
      <c r="C103" s="99"/>
      <c r="D103" s="99"/>
      <c r="E103" s="99"/>
      <c r="F103" s="99"/>
      <c r="G103" s="3"/>
    </row>
    <row r="104" spans="1:8" hidden="1" x14ac:dyDescent="0.2">
      <c r="A104" s="8" t="s">
        <v>4</v>
      </c>
      <c r="B104" s="8" t="s">
        <v>5</v>
      </c>
      <c r="C104" s="8" t="s">
        <v>6</v>
      </c>
      <c r="D104" s="77" t="s">
        <v>7</v>
      </c>
      <c r="E104" s="17" t="s">
        <v>8</v>
      </c>
      <c r="F104" s="17" t="s">
        <v>59</v>
      </c>
    </row>
    <row r="105" spans="1:8" hidden="1" x14ac:dyDescent="0.2">
      <c r="A105" s="95">
        <v>17</v>
      </c>
      <c r="B105" s="32" t="s">
        <v>63</v>
      </c>
      <c r="C105" s="33" t="s">
        <v>19</v>
      </c>
      <c r="D105" s="79"/>
      <c r="E105" s="34">
        <f>H105*25000</f>
        <v>125000</v>
      </c>
      <c r="F105" s="19">
        <f>E105*D105</f>
        <v>0</v>
      </c>
      <c r="H105" s="1">
        <v>5</v>
      </c>
    </row>
    <row r="106" spans="1:8" hidden="1" x14ac:dyDescent="0.2">
      <c r="A106" s="96"/>
      <c r="B106" s="32" t="s">
        <v>89</v>
      </c>
      <c r="C106" s="33" t="s">
        <v>19</v>
      </c>
      <c r="D106" s="79"/>
      <c r="E106" s="34">
        <f t="shared" ref="E106:E120" si="6">H106*25000</f>
        <v>175000</v>
      </c>
      <c r="F106" s="19"/>
      <c r="H106" s="1">
        <v>7</v>
      </c>
    </row>
    <row r="107" spans="1:8" hidden="1" x14ac:dyDescent="0.2">
      <c r="A107" s="95">
        <v>18</v>
      </c>
      <c r="B107" s="9" t="s">
        <v>161</v>
      </c>
      <c r="C107" s="9" t="s">
        <v>19</v>
      </c>
      <c r="D107" s="78"/>
      <c r="E107" s="34">
        <f t="shared" si="6"/>
        <v>125000</v>
      </c>
      <c r="F107" s="18">
        <f t="shared" ref="F107:F120" si="7">E107*D107</f>
        <v>0</v>
      </c>
      <c r="H107" s="1">
        <v>5</v>
      </c>
    </row>
    <row r="108" spans="1:8" hidden="1" x14ac:dyDescent="0.2">
      <c r="A108" s="101"/>
      <c r="B108" s="9" t="s">
        <v>162</v>
      </c>
      <c r="C108" s="9" t="s">
        <v>19</v>
      </c>
      <c r="D108" s="78"/>
      <c r="E108" s="34">
        <f t="shared" si="6"/>
        <v>150000</v>
      </c>
      <c r="F108" s="18">
        <f t="shared" si="7"/>
        <v>0</v>
      </c>
      <c r="H108" s="1">
        <v>6</v>
      </c>
    </row>
    <row r="109" spans="1:8" hidden="1" x14ac:dyDescent="0.2">
      <c r="A109" s="96"/>
      <c r="B109" s="9" t="s">
        <v>163</v>
      </c>
      <c r="C109" s="9" t="s">
        <v>19</v>
      </c>
      <c r="D109" s="78"/>
      <c r="E109" s="34">
        <f t="shared" si="6"/>
        <v>200000</v>
      </c>
      <c r="F109" s="18">
        <f t="shared" si="7"/>
        <v>0</v>
      </c>
      <c r="H109" s="1">
        <v>8</v>
      </c>
    </row>
    <row r="110" spans="1:8" hidden="1" x14ac:dyDescent="0.2">
      <c r="A110" s="53">
        <v>19</v>
      </c>
      <c r="B110" s="9" t="s">
        <v>24</v>
      </c>
      <c r="C110" s="9" t="s">
        <v>19</v>
      </c>
      <c r="D110" s="78"/>
      <c r="E110" s="34">
        <f t="shared" si="6"/>
        <v>200000</v>
      </c>
      <c r="F110" s="18">
        <f t="shared" si="7"/>
        <v>0</v>
      </c>
      <c r="H110" s="1">
        <v>8</v>
      </c>
    </row>
    <row r="111" spans="1:8" hidden="1" x14ac:dyDescent="0.2">
      <c r="A111" s="53">
        <v>20</v>
      </c>
      <c r="B111" s="9" t="s">
        <v>142</v>
      </c>
      <c r="C111" s="9" t="s">
        <v>19</v>
      </c>
      <c r="D111" s="78"/>
      <c r="E111" s="34">
        <f t="shared" si="6"/>
        <v>200000</v>
      </c>
      <c r="F111" s="18">
        <f t="shared" si="7"/>
        <v>0</v>
      </c>
      <c r="H111" s="1">
        <v>8</v>
      </c>
    </row>
    <row r="112" spans="1:8" hidden="1" x14ac:dyDescent="0.2">
      <c r="A112" s="95">
        <v>21</v>
      </c>
      <c r="B112" s="9" t="s">
        <v>143</v>
      </c>
      <c r="C112" s="9" t="s">
        <v>19</v>
      </c>
      <c r="D112" s="78"/>
      <c r="E112" s="34">
        <f t="shared" si="6"/>
        <v>325000</v>
      </c>
      <c r="F112" s="18">
        <f t="shared" si="7"/>
        <v>0</v>
      </c>
      <c r="H112" s="1">
        <v>13</v>
      </c>
    </row>
    <row r="113" spans="1:8" hidden="1" x14ac:dyDescent="0.2">
      <c r="A113" s="96"/>
      <c r="B113" s="9" t="s">
        <v>144</v>
      </c>
      <c r="C113" s="9" t="s">
        <v>145</v>
      </c>
      <c r="D113" s="78"/>
      <c r="E113" s="34">
        <f t="shared" si="6"/>
        <v>325000</v>
      </c>
      <c r="F113" s="18">
        <f t="shared" si="7"/>
        <v>0</v>
      </c>
      <c r="H113" s="1">
        <v>13</v>
      </c>
    </row>
    <row r="114" spans="1:8" hidden="1" x14ac:dyDescent="0.2">
      <c r="A114" s="53">
        <v>22</v>
      </c>
      <c r="B114" s="9" t="s">
        <v>146</v>
      </c>
      <c r="C114" s="9" t="s">
        <v>25</v>
      </c>
      <c r="D114" s="78"/>
      <c r="E114" s="34">
        <f t="shared" si="6"/>
        <v>500000</v>
      </c>
      <c r="F114" s="18">
        <f t="shared" si="7"/>
        <v>0</v>
      </c>
      <c r="H114" s="1">
        <v>20</v>
      </c>
    </row>
    <row r="115" spans="1:8" hidden="1" x14ac:dyDescent="0.2">
      <c r="A115" s="53">
        <v>23</v>
      </c>
      <c r="B115" s="9" t="s">
        <v>26</v>
      </c>
      <c r="C115" s="9" t="s">
        <v>27</v>
      </c>
      <c r="D115" s="78"/>
      <c r="E115" s="34">
        <f t="shared" si="6"/>
        <v>75000</v>
      </c>
      <c r="F115" s="18">
        <f t="shared" si="7"/>
        <v>0</v>
      </c>
      <c r="H115" s="1">
        <v>3</v>
      </c>
    </row>
    <row r="116" spans="1:8" hidden="1" x14ac:dyDescent="0.2">
      <c r="A116" s="53">
        <v>24</v>
      </c>
      <c r="B116" s="9" t="s">
        <v>147</v>
      </c>
      <c r="C116" s="9" t="s">
        <v>25</v>
      </c>
      <c r="D116" s="78"/>
      <c r="E116" s="34">
        <f t="shared" si="6"/>
        <v>250000</v>
      </c>
      <c r="F116" s="18">
        <f t="shared" si="7"/>
        <v>0</v>
      </c>
      <c r="H116" s="1">
        <v>10</v>
      </c>
    </row>
    <row r="117" spans="1:8" hidden="1" x14ac:dyDescent="0.2">
      <c r="A117" s="53">
        <v>25</v>
      </c>
      <c r="B117" s="9" t="s">
        <v>148</v>
      </c>
      <c r="C117" s="9" t="s">
        <v>19</v>
      </c>
      <c r="D117" s="78"/>
      <c r="E117" s="34">
        <f t="shared" si="6"/>
        <v>625000</v>
      </c>
      <c r="F117" s="18">
        <f t="shared" si="7"/>
        <v>0</v>
      </c>
      <c r="H117" s="1">
        <v>25</v>
      </c>
    </row>
    <row r="118" spans="1:8" hidden="1" x14ac:dyDescent="0.2">
      <c r="A118" s="53">
        <v>26</v>
      </c>
      <c r="B118" s="9" t="s">
        <v>28</v>
      </c>
      <c r="C118" s="9" t="s">
        <v>10</v>
      </c>
      <c r="D118" s="78"/>
      <c r="E118" s="34">
        <f t="shared" si="6"/>
        <v>375000</v>
      </c>
      <c r="F118" s="18">
        <f t="shared" si="7"/>
        <v>0</v>
      </c>
      <c r="H118" s="1">
        <v>15</v>
      </c>
    </row>
    <row r="119" spans="1:8" hidden="1" x14ac:dyDescent="0.2">
      <c r="A119" s="53">
        <v>27</v>
      </c>
      <c r="B119" s="9" t="s">
        <v>29</v>
      </c>
      <c r="C119" s="9" t="s">
        <v>19</v>
      </c>
      <c r="D119" s="78"/>
      <c r="E119" s="34">
        <f t="shared" si="6"/>
        <v>150000</v>
      </c>
      <c r="F119" s="18">
        <f t="shared" si="7"/>
        <v>0</v>
      </c>
      <c r="H119" s="1">
        <v>6</v>
      </c>
    </row>
    <row r="120" spans="1:8" hidden="1" x14ac:dyDescent="0.2">
      <c r="A120" s="53">
        <v>28</v>
      </c>
      <c r="B120" s="25" t="s">
        <v>62</v>
      </c>
      <c r="C120" s="25" t="s">
        <v>19</v>
      </c>
      <c r="D120" s="80"/>
      <c r="E120" s="34">
        <f t="shared" si="6"/>
        <v>62500</v>
      </c>
      <c r="F120" s="76">
        <f t="shared" si="7"/>
        <v>0</v>
      </c>
      <c r="H120" s="1">
        <v>2.5</v>
      </c>
    </row>
    <row r="121" spans="1:8" hidden="1" x14ac:dyDescent="0.2">
      <c r="A121" s="44"/>
      <c r="B121" s="11"/>
      <c r="C121" s="11"/>
      <c r="E121" s="22" t="s">
        <v>12</v>
      </c>
      <c r="F121" s="18">
        <f>SUM(F105:F120)</f>
        <v>0</v>
      </c>
    </row>
    <row r="122" spans="1:8" hidden="1" x14ac:dyDescent="0.2">
      <c r="A122" s="44"/>
      <c r="B122" s="11"/>
      <c r="C122" s="11"/>
      <c r="E122" s="22"/>
      <c r="F122" s="74"/>
    </row>
    <row r="123" spans="1:8" hidden="1" x14ac:dyDescent="0.2">
      <c r="A123" s="44"/>
      <c r="B123" s="11"/>
      <c r="C123" s="11"/>
      <c r="E123" s="22"/>
      <c r="F123" s="74"/>
    </row>
    <row r="124" spans="1:8" hidden="1" x14ac:dyDescent="0.2">
      <c r="A124" s="44"/>
      <c r="B124" s="11"/>
      <c r="C124" s="11"/>
      <c r="E124" s="22"/>
      <c r="F124" s="74"/>
    </row>
    <row r="125" spans="1:8" hidden="1" x14ac:dyDescent="0.2">
      <c r="A125" s="44"/>
      <c r="B125" s="11"/>
      <c r="C125" s="11"/>
      <c r="E125" s="22"/>
      <c r="F125" s="74"/>
    </row>
    <row r="126" spans="1:8" hidden="1" x14ac:dyDescent="0.2">
      <c r="A126" s="44"/>
      <c r="B126" s="11"/>
      <c r="C126" s="11"/>
      <c r="E126" s="22"/>
      <c r="F126" s="74"/>
    </row>
    <row r="127" spans="1:8" hidden="1" x14ac:dyDescent="0.2">
      <c r="A127" s="44"/>
      <c r="B127" s="11"/>
      <c r="C127" s="11"/>
      <c r="E127" s="22"/>
      <c r="F127" s="74"/>
    </row>
    <row r="128" spans="1:8" hidden="1" x14ac:dyDescent="0.2">
      <c r="A128" s="44"/>
      <c r="B128" s="11"/>
      <c r="C128" s="11"/>
      <c r="E128" s="22"/>
      <c r="F128" s="74"/>
    </row>
    <row r="129" spans="1:8" hidden="1" x14ac:dyDescent="0.2">
      <c r="A129" s="44"/>
      <c r="B129" s="11"/>
      <c r="C129" s="11"/>
      <c r="E129" s="22"/>
      <c r="F129" s="74"/>
    </row>
    <row r="130" spans="1:8" hidden="1" x14ac:dyDescent="0.2">
      <c r="A130" s="44"/>
      <c r="B130" s="11"/>
      <c r="C130" s="11"/>
      <c r="E130" s="22"/>
      <c r="F130" s="74"/>
    </row>
    <row r="131" spans="1:8" hidden="1" x14ac:dyDescent="0.2">
      <c r="A131" s="44"/>
      <c r="B131" s="11"/>
      <c r="C131" s="11"/>
      <c r="E131" s="22"/>
      <c r="F131" s="74"/>
    </row>
    <row r="132" spans="1:8" hidden="1" x14ac:dyDescent="0.2">
      <c r="A132" s="44"/>
      <c r="B132" s="11"/>
      <c r="C132" s="11"/>
      <c r="E132" s="22"/>
      <c r="F132" s="74"/>
    </row>
    <row r="133" spans="1:8" hidden="1" x14ac:dyDescent="0.2">
      <c r="A133" s="44"/>
      <c r="B133" s="11"/>
      <c r="C133" s="11"/>
      <c r="E133" s="22"/>
      <c r="F133" s="74"/>
    </row>
    <row r="134" spans="1:8" hidden="1" x14ac:dyDescent="0.2">
      <c r="A134" s="44"/>
      <c r="B134" s="11"/>
      <c r="C134" s="11"/>
      <c r="E134" s="22"/>
      <c r="F134" s="74"/>
    </row>
    <row r="135" spans="1:8" hidden="1" x14ac:dyDescent="0.2">
      <c r="A135" s="99" t="s">
        <v>30</v>
      </c>
      <c r="B135" s="99"/>
      <c r="C135" s="99"/>
      <c r="D135" s="99"/>
      <c r="E135" s="99"/>
      <c r="F135" s="99"/>
    </row>
    <row r="136" spans="1:8" hidden="1" x14ac:dyDescent="0.2">
      <c r="A136" s="8" t="s">
        <v>4</v>
      </c>
      <c r="B136" s="8" t="s">
        <v>5</v>
      </c>
      <c r="C136" s="8" t="s">
        <v>6</v>
      </c>
      <c r="D136" s="77" t="s">
        <v>7</v>
      </c>
      <c r="E136" s="17" t="s">
        <v>8</v>
      </c>
      <c r="F136" s="17" t="s">
        <v>59</v>
      </c>
    </row>
    <row r="137" spans="1:8" hidden="1" x14ac:dyDescent="0.2">
      <c r="A137" s="71">
        <v>29</v>
      </c>
      <c r="B137" s="10" t="s">
        <v>91</v>
      </c>
      <c r="C137" s="10" t="s">
        <v>19</v>
      </c>
      <c r="D137" s="79"/>
      <c r="E137" s="19">
        <f>H137*25000</f>
        <v>1250000</v>
      </c>
      <c r="F137" s="19">
        <f t="shared" ref="F137:F152" si="8">E137*D137</f>
        <v>0</v>
      </c>
      <c r="H137" s="1">
        <v>50</v>
      </c>
    </row>
    <row r="138" spans="1:8" hidden="1" x14ac:dyDescent="0.2">
      <c r="A138" s="71">
        <v>30</v>
      </c>
      <c r="B138" s="10" t="s">
        <v>90</v>
      </c>
      <c r="C138" s="10" t="s">
        <v>18</v>
      </c>
      <c r="D138" s="79"/>
      <c r="E138" s="19">
        <f t="shared" ref="E138:E152" si="9">H138*25000</f>
        <v>1175000</v>
      </c>
      <c r="F138" s="19">
        <f t="shared" si="8"/>
        <v>0</v>
      </c>
      <c r="H138" s="1">
        <v>47</v>
      </c>
    </row>
    <row r="139" spans="1:8" ht="18.75" hidden="1" customHeight="1" x14ac:dyDescent="0.2">
      <c r="A139" s="97">
        <v>31</v>
      </c>
      <c r="B139" s="10" t="s">
        <v>111</v>
      </c>
      <c r="C139" s="10" t="s">
        <v>19</v>
      </c>
      <c r="D139" s="79"/>
      <c r="E139" s="19">
        <f t="shared" si="9"/>
        <v>500000</v>
      </c>
      <c r="F139" s="19">
        <f t="shared" si="8"/>
        <v>0</v>
      </c>
      <c r="H139" s="1">
        <v>20</v>
      </c>
    </row>
    <row r="140" spans="1:8" ht="17.25" hidden="1" customHeight="1" x14ac:dyDescent="0.2">
      <c r="A140" s="97"/>
      <c r="B140" s="55" t="s">
        <v>112</v>
      </c>
      <c r="C140" s="10" t="s">
        <v>19</v>
      </c>
      <c r="D140" s="79"/>
      <c r="E140" s="19">
        <f t="shared" si="9"/>
        <v>550000</v>
      </c>
      <c r="F140" s="19">
        <f t="shared" si="8"/>
        <v>0</v>
      </c>
      <c r="H140" s="1">
        <v>22</v>
      </c>
    </row>
    <row r="141" spans="1:8" hidden="1" x14ac:dyDescent="0.2">
      <c r="A141" s="97"/>
      <c r="B141" s="10" t="s">
        <v>113</v>
      </c>
      <c r="C141" s="10" t="s">
        <v>19</v>
      </c>
      <c r="D141" s="79"/>
      <c r="E141" s="19">
        <f t="shared" si="9"/>
        <v>750000</v>
      </c>
      <c r="F141" s="19">
        <f t="shared" si="8"/>
        <v>0</v>
      </c>
      <c r="H141" s="1">
        <v>30</v>
      </c>
    </row>
    <row r="142" spans="1:8" hidden="1" x14ac:dyDescent="0.2">
      <c r="A142" s="97"/>
      <c r="B142" s="10" t="s">
        <v>92</v>
      </c>
      <c r="C142" s="10" t="s">
        <v>18</v>
      </c>
      <c r="D142" s="79"/>
      <c r="E142" s="19">
        <f t="shared" si="9"/>
        <v>100000</v>
      </c>
      <c r="F142" s="19">
        <f t="shared" si="8"/>
        <v>0</v>
      </c>
      <c r="H142" s="1">
        <v>4</v>
      </c>
    </row>
    <row r="143" spans="1:8" hidden="1" x14ac:dyDescent="0.2">
      <c r="A143" s="71">
        <v>32</v>
      </c>
      <c r="B143" s="10" t="s">
        <v>32</v>
      </c>
      <c r="C143" s="10" t="s">
        <v>27</v>
      </c>
      <c r="D143" s="79"/>
      <c r="E143" s="19">
        <f t="shared" si="9"/>
        <v>400000</v>
      </c>
      <c r="F143" s="19">
        <f t="shared" si="8"/>
        <v>0</v>
      </c>
      <c r="H143" s="1">
        <v>16</v>
      </c>
    </row>
    <row r="144" spans="1:8" hidden="1" x14ac:dyDescent="0.2">
      <c r="A144" s="97">
        <v>33</v>
      </c>
      <c r="B144" s="10" t="s">
        <v>84</v>
      </c>
      <c r="C144" s="10" t="s">
        <v>19</v>
      </c>
      <c r="D144" s="79"/>
      <c r="E144" s="19">
        <f t="shared" si="9"/>
        <v>75000</v>
      </c>
      <c r="F144" s="19">
        <f t="shared" si="8"/>
        <v>0</v>
      </c>
      <c r="H144" s="1">
        <v>3</v>
      </c>
    </row>
    <row r="145" spans="1:8" hidden="1" x14ac:dyDescent="0.2">
      <c r="A145" s="97"/>
      <c r="B145" s="10" t="s">
        <v>85</v>
      </c>
      <c r="C145" s="10" t="s">
        <v>19</v>
      </c>
      <c r="D145" s="79"/>
      <c r="E145" s="19">
        <f t="shared" si="9"/>
        <v>100000</v>
      </c>
      <c r="F145" s="19">
        <f t="shared" si="8"/>
        <v>0</v>
      </c>
      <c r="H145" s="1">
        <v>4</v>
      </c>
    </row>
    <row r="146" spans="1:8" hidden="1" x14ac:dyDescent="0.2">
      <c r="A146" s="71">
        <v>34</v>
      </c>
      <c r="B146" s="10" t="s">
        <v>33</v>
      </c>
      <c r="C146" s="10" t="s">
        <v>27</v>
      </c>
      <c r="D146" s="79"/>
      <c r="E146" s="19">
        <f t="shared" si="9"/>
        <v>400000</v>
      </c>
      <c r="F146" s="19">
        <f t="shared" si="8"/>
        <v>0</v>
      </c>
      <c r="H146" s="1">
        <v>16</v>
      </c>
    </row>
    <row r="147" spans="1:8" hidden="1" x14ac:dyDescent="0.2">
      <c r="A147" s="97">
        <v>35</v>
      </c>
      <c r="B147" s="13" t="s">
        <v>149</v>
      </c>
      <c r="C147" s="10" t="s">
        <v>31</v>
      </c>
      <c r="D147" s="79"/>
      <c r="E147" s="19">
        <f t="shared" si="9"/>
        <v>500000</v>
      </c>
      <c r="F147" s="19">
        <f t="shared" si="8"/>
        <v>0</v>
      </c>
      <c r="H147" s="1">
        <v>20</v>
      </c>
    </row>
    <row r="148" spans="1:8" hidden="1" x14ac:dyDescent="0.2">
      <c r="A148" s="97"/>
      <c r="B148" s="10" t="s">
        <v>93</v>
      </c>
      <c r="C148" s="10" t="s">
        <v>19</v>
      </c>
      <c r="D148" s="79"/>
      <c r="E148" s="19">
        <f t="shared" si="9"/>
        <v>1000000</v>
      </c>
      <c r="F148" s="19">
        <f t="shared" si="8"/>
        <v>0</v>
      </c>
      <c r="H148" s="1">
        <v>40</v>
      </c>
    </row>
    <row r="149" spans="1:8" hidden="1" x14ac:dyDescent="0.2">
      <c r="A149" s="71">
        <v>36</v>
      </c>
      <c r="B149" s="10" t="s">
        <v>94</v>
      </c>
      <c r="C149" s="10" t="s">
        <v>10</v>
      </c>
      <c r="D149" s="79"/>
      <c r="E149" s="19">
        <f t="shared" si="9"/>
        <v>1000000</v>
      </c>
      <c r="F149" s="19">
        <f t="shared" si="8"/>
        <v>0</v>
      </c>
      <c r="H149" s="1">
        <v>40</v>
      </c>
    </row>
    <row r="150" spans="1:8" hidden="1" x14ac:dyDescent="0.2">
      <c r="A150" s="71">
        <v>37</v>
      </c>
      <c r="B150" s="10" t="s">
        <v>95</v>
      </c>
      <c r="C150" s="10" t="s">
        <v>31</v>
      </c>
      <c r="D150" s="79"/>
      <c r="E150" s="19">
        <f t="shared" si="9"/>
        <v>750000</v>
      </c>
      <c r="F150" s="19">
        <f t="shared" si="8"/>
        <v>0</v>
      </c>
      <c r="H150" s="1">
        <v>30</v>
      </c>
    </row>
    <row r="151" spans="1:8" hidden="1" x14ac:dyDescent="0.2">
      <c r="A151" s="71">
        <v>38</v>
      </c>
      <c r="B151" s="10" t="s">
        <v>96</v>
      </c>
      <c r="C151" s="10" t="s">
        <v>34</v>
      </c>
      <c r="D151" s="79"/>
      <c r="E151" s="19">
        <f t="shared" si="9"/>
        <v>425000</v>
      </c>
      <c r="F151" s="19">
        <f t="shared" si="8"/>
        <v>0</v>
      </c>
      <c r="H151" s="1">
        <v>17</v>
      </c>
    </row>
    <row r="152" spans="1:8" hidden="1" x14ac:dyDescent="0.2">
      <c r="A152" s="71">
        <v>39</v>
      </c>
      <c r="B152" s="10" t="s">
        <v>97</v>
      </c>
      <c r="C152" s="10" t="s">
        <v>31</v>
      </c>
      <c r="D152" s="79"/>
      <c r="E152" s="19">
        <f t="shared" si="9"/>
        <v>375000</v>
      </c>
      <c r="F152" s="19">
        <f t="shared" si="8"/>
        <v>0</v>
      </c>
      <c r="H152" s="1">
        <v>15</v>
      </c>
    </row>
    <row r="153" spans="1:8" hidden="1" x14ac:dyDescent="0.2">
      <c r="E153" s="23" t="s">
        <v>12</v>
      </c>
      <c r="F153" s="78">
        <f>SUM(F137:F152)</f>
        <v>0</v>
      </c>
    </row>
    <row r="154" spans="1:8" hidden="1" x14ac:dyDescent="0.2"/>
    <row r="155" spans="1:8" hidden="1" x14ac:dyDescent="0.2">
      <c r="A155" s="99" t="s">
        <v>35</v>
      </c>
      <c r="B155" s="99"/>
      <c r="C155" s="99"/>
      <c r="D155" s="99"/>
      <c r="E155" s="99"/>
      <c r="F155" s="99"/>
      <c r="G155" s="3"/>
    </row>
    <row r="156" spans="1:8" hidden="1" x14ac:dyDescent="0.2">
      <c r="A156" s="8" t="s">
        <v>4</v>
      </c>
      <c r="B156" s="8" t="s">
        <v>5</v>
      </c>
      <c r="C156" s="8" t="s">
        <v>6</v>
      </c>
      <c r="D156" s="77" t="s">
        <v>7</v>
      </c>
      <c r="E156" s="17" t="s">
        <v>8</v>
      </c>
      <c r="F156" s="17" t="s">
        <v>59</v>
      </c>
    </row>
    <row r="157" spans="1:8" hidden="1" x14ac:dyDescent="0.2">
      <c r="A157" s="71">
        <v>40</v>
      </c>
      <c r="B157" s="9" t="s">
        <v>114</v>
      </c>
      <c r="C157" s="9" t="s">
        <v>19</v>
      </c>
      <c r="D157" s="78"/>
      <c r="E157" s="18">
        <f>H157*25000</f>
        <v>3000000</v>
      </c>
      <c r="F157" s="18">
        <f>E157*D157</f>
        <v>0</v>
      </c>
      <c r="H157" s="1">
        <v>120</v>
      </c>
    </row>
    <row r="158" spans="1:8" hidden="1" x14ac:dyDescent="0.2">
      <c r="A158" s="71">
        <v>41</v>
      </c>
      <c r="B158" s="9" t="s">
        <v>115</v>
      </c>
      <c r="C158" s="9" t="s">
        <v>19</v>
      </c>
      <c r="D158" s="78"/>
      <c r="E158" s="18">
        <f t="shared" ref="E158:E178" si="10">H158*25000</f>
        <v>4250000</v>
      </c>
      <c r="F158" s="18">
        <f t="shared" ref="F158:F178" si="11">E158*D158</f>
        <v>0</v>
      </c>
      <c r="H158" s="1">
        <v>170</v>
      </c>
    </row>
    <row r="159" spans="1:8" hidden="1" x14ac:dyDescent="0.2">
      <c r="A159" s="71">
        <v>42</v>
      </c>
      <c r="B159" s="9" t="s">
        <v>116</v>
      </c>
      <c r="C159" s="9" t="s">
        <v>19</v>
      </c>
      <c r="D159" s="78"/>
      <c r="E159" s="18">
        <f t="shared" si="10"/>
        <v>700000</v>
      </c>
      <c r="F159" s="18">
        <f t="shared" si="11"/>
        <v>0</v>
      </c>
      <c r="H159" s="1">
        <v>28</v>
      </c>
    </row>
    <row r="160" spans="1:8" hidden="1" x14ac:dyDescent="0.2">
      <c r="A160" s="71">
        <v>43</v>
      </c>
      <c r="B160" s="9" t="s">
        <v>36</v>
      </c>
      <c r="C160" s="9" t="s">
        <v>16</v>
      </c>
      <c r="D160" s="78"/>
      <c r="E160" s="18">
        <f t="shared" si="10"/>
        <v>75000</v>
      </c>
      <c r="F160" s="18">
        <f t="shared" si="11"/>
        <v>0</v>
      </c>
      <c r="H160" s="1">
        <v>3</v>
      </c>
    </row>
    <row r="161" spans="1:8" hidden="1" x14ac:dyDescent="0.2">
      <c r="A161" s="97">
        <v>44</v>
      </c>
      <c r="B161" s="9" t="s">
        <v>164</v>
      </c>
      <c r="C161" s="9" t="s">
        <v>37</v>
      </c>
      <c r="D161" s="78"/>
      <c r="E161" s="18">
        <f t="shared" si="10"/>
        <v>750000</v>
      </c>
      <c r="F161" s="18">
        <f t="shared" si="11"/>
        <v>0</v>
      </c>
      <c r="H161" s="1">
        <v>30</v>
      </c>
    </row>
    <row r="162" spans="1:8" hidden="1" x14ac:dyDescent="0.2">
      <c r="A162" s="97"/>
      <c r="B162" s="9" t="s">
        <v>165</v>
      </c>
      <c r="C162" s="9" t="s">
        <v>37</v>
      </c>
      <c r="D162" s="78"/>
      <c r="E162" s="18">
        <f t="shared" si="10"/>
        <v>650000</v>
      </c>
      <c r="F162" s="18">
        <f t="shared" si="11"/>
        <v>0</v>
      </c>
      <c r="H162" s="1">
        <v>26</v>
      </c>
    </row>
    <row r="163" spans="1:8" hidden="1" x14ac:dyDescent="0.2">
      <c r="A163" s="97">
        <v>45</v>
      </c>
      <c r="B163" s="9" t="s">
        <v>166</v>
      </c>
      <c r="C163" s="9" t="s">
        <v>19</v>
      </c>
      <c r="D163" s="78"/>
      <c r="E163" s="18">
        <f t="shared" si="10"/>
        <v>500000</v>
      </c>
      <c r="F163" s="18">
        <f t="shared" si="11"/>
        <v>0</v>
      </c>
      <c r="H163" s="1">
        <v>20</v>
      </c>
    </row>
    <row r="164" spans="1:8" hidden="1" x14ac:dyDescent="0.2">
      <c r="A164" s="97"/>
      <c r="B164" s="9" t="s">
        <v>167</v>
      </c>
      <c r="C164" s="9" t="s">
        <v>27</v>
      </c>
      <c r="D164" s="78"/>
      <c r="E164" s="18">
        <f t="shared" si="10"/>
        <v>450000</v>
      </c>
      <c r="F164" s="18">
        <f t="shared" si="11"/>
        <v>0</v>
      </c>
      <c r="H164" s="1">
        <v>18</v>
      </c>
    </row>
    <row r="165" spans="1:8" hidden="1" x14ac:dyDescent="0.2">
      <c r="A165" s="71">
        <v>46</v>
      </c>
      <c r="B165" s="9" t="s">
        <v>117</v>
      </c>
      <c r="C165" s="9" t="s">
        <v>19</v>
      </c>
      <c r="D165" s="78"/>
      <c r="E165" s="18">
        <f t="shared" si="10"/>
        <v>650000</v>
      </c>
      <c r="F165" s="18">
        <f t="shared" si="11"/>
        <v>0</v>
      </c>
      <c r="H165" s="1">
        <v>26</v>
      </c>
    </row>
    <row r="166" spans="1:8" hidden="1" x14ac:dyDescent="0.2">
      <c r="A166" s="71">
        <v>47</v>
      </c>
      <c r="B166" s="9" t="s">
        <v>118</v>
      </c>
      <c r="C166" s="9" t="s">
        <v>31</v>
      </c>
      <c r="D166" s="78"/>
      <c r="E166" s="18">
        <f t="shared" si="10"/>
        <v>3375000</v>
      </c>
      <c r="F166" s="18">
        <f t="shared" si="11"/>
        <v>0</v>
      </c>
      <c r="H166" s="1">
        <v>135</v>
      </c>
    </row>
    <row r="167" spans="1:8" hidden="1" x14ac:dyDescent="0.2">
      <c r="A167" s="71"/>
      <c r="B167" s="9"/>
      <c r="C167" s="9"/>
      <c r="D167" s="78"/>
      <c r="E167" s="18">
        <f t="shared" si="10"/>
        <v>0</v>
      </c>
      <c r="F167" s="18"/>
    </row>
    <row r="168" spans="1:8" hidden="1" x14ac:dyDescent="0.2">
      <c r="A168" s="97">
        <v>48</v>
      </c>
      <c r="B168" s="9" t="s">
        <v>168</v>
      </c>
      <c r="C168" s="9" t="s">
        <v>10</v>
      </c>
      <c r="D168" s="78"/>
      <c r="E168" s="18">
        <f t="shared" si="10"/>
        <v>1625000</v>
      </c>
      <c r="F168" s="18">
        <f t="shared" si="11"/>
        <v>0</v>
      </c>
      <c r="H168" s="1">
        <v>65</v>
      </c>
    </row>
    <row r="169" spans="1:8" hidden="1" x14ac:dyDescent="0.2">
      <c r="A169" s="97"/>
      <c r="B169" s="9" t="s">
        <v>169</v>
      </c>
      <c r="C169" s="9" t="s">
        <v>10</v>
      </c>
      <c r="D169" s="78"/>
      <c r="E169" s="18">
        <f t="shared" si="10"/>
        <v>1000000</v>
      </c>
      <c r="F169" s="18">
        <f t="shared" si="11"/>
        <v>0</v>
      </c>
      <c r="H169" s="1">
        <v>40</v>
      </c>
    </row>
    <row r="170" spans="1:8" hidden="1" x14ac:dyDescent="0.2">
      <c r="A170" s="71">
        <v>49</v>
      </c>
      <c r="B170" s="9" t="s">
        <v>64</v>
      </c>
      <c r="C170" s="9" t="s">
        <v>19</v>
      </c>
      <c r="D170" s="78"/>
      <c r="E170" s="18">
        <f t="shared" si="10"/>
        <v>1875000</v>
      </c>
      <c r="F170" s="18">
        <f t="shared" si="11"/>
        <v>0</v>
      </c>
      <c r="H170" s="1">
        <v>75</v>
      </c>
    </row>
    <row r="171" spans="1:8" hidden="1" x14ac:dyDescent="0.2">
      <c r="A171" s="71">
        <v>50</v>
      </c>
      <c r="B171" s="9" t="s">
        <v>38</v>
      </c>
      <c r="C171" s="9" t="s">
        <v>10</v>
      </c>
      <c r="D171" s="78"/>
      <c r="E171" s="18">
        <f t="shared" si="10"/>
        <v>675000</v>
      </c>
      <c r="F171" s="18">
        <f t="shared" si="11"/>
        <v>0</v>
      </c>
      <c r="H171" s="1">
        <v>27</v>
      </c>
    </row>
    <row r="172" spans="1:8" hidden="1" x14ac:dyDescent="0.2">
      <c r="A172" s="71">
        <v>51</v>
      </c>
      <c r="B172" s="9" t="s">
        <v>39</v>
      </c>
      <c r="C172" s="9" t="s">
        <v>25</v>
      </c>
      <c r="D172" s="78"/>
      <c r="E172" s="18">
        <f t="shared" si="10"/>
        <v>450000</v>
      </c>
      <c r="F172" s="18">
        <f t="shared" si="11"/>
        <v>0</v>
      </c>
      <c r="H172" s="1">
        <v>18</v>
      </c>
    </row>
    <row r="173" spans="1:8" hidden="1" x14ac:dyDescent="0.2">
      <c r="A173" s="112">
        <v>52</v>
      </c>
      <c r="B173" s="59" t="s">
        <v>150</v>
      </c>
      <c r="C173" s="48"/>
      <c r="D173" s="81"/>
      <c r="E173" s="49"/>
      <c r="F173" s="88"/>
    </row>
    <row r="174" spans="1:8" hidden="1" x14ac:dyDescent="0.2">
      <c r="A174" s="113"/>
      <c r="B174" s="60" t="s">
        <v>151</v>
      </c>
      <c r="C174" s="57" t="s">
        <v>27</v>
      </c>
      <c r="D174" s="82"/>
      <c r="E174" s="62">
        <f t="shared" si="10"/>
        <v>3500000</v>
      </c>
      <c r="F174" s="62">
        <f t="shared" si="11"/>
        <v>0</v>
      </c>
      <c r="H174" s="1">
        <v>140</v>
      </c>
    </row>
    <row r="175" spans="1:8" hidden="1" x14ac:dyDescent="0.2">
      <c r="A175" s="113"/>
      <c r="B175" s="58" t="s">
        <v>119</v>
      </c>
      <c r="C175" s="61" t="s">
        <v>27</v>
      </c>
      <c r="D175" s="83"/>
      <c r="E175" s="18">
        <f t="shared" si="10"/>
        <v>4125000</v>
      </c>
      <c r="F175" s="62">
        <f t="shared" si="11"/>
        <v>0</v>
      </c>
      <c r="H175" s="1">
        <v>165</v>
      </c>
    </row>
    <row r="176" spans="1:8" hidden="1" x14ac:dyDescent="0.2">
      <c r="A176" s="113"/>
      <c r="B176" s="58" t="s">
        <v>152</v>
      </c>
      <c r="C176" s="56" t="s">
        <v>27</v>
      </c>
      <c r="D176" s="78"/>
      <c r="E176" s="18">
        <f t="shared" si="10"/>
        <v>2625000</v>
      </c>
      <c r="F176" s="18">
        <f t="shared" si="11"/>
        <v>0</v>
      </c>
      <c r="H176" s="1">
        <v>105</v>
      </c>
    </row>
    <row r="177" spans="1:8" hidden="1" x14ac:dyDescent="0.2">
      <c r="A177" s="114"/>
      <c r="B177" s="57" t="s">
        <v>120</v>
      </c>
      <c r="C177" s="56" t="s">
        <v>31</v>
      </c>
      <c r="D177" s="78"/>
      <c r="E177" s="18">
        <f t="shared" si="10"/>
        <v>1500000</v>
      </c>
      <c r="F177" s="18">
        <f t="shared" si="11"/>
        <v>0</v>
      </c>
      <c r="H177" s="1">
        <v>60</v>
      </c>
    </row>
    <row r="178" spans="1:8" hidden="1" x14ac:dyDescent="0.2">
      <c r="A178" s="53">
        <v>53</v>
      </c>
      <c r="B178" s="9" t="s">
        <v>107</v>
      </c>
      <c r="C178" s="9" t="s">
        <v>19</v>
      </c>
      <c r="D178" s="78"/>
      <c r="E178" s="18">
        <f t="shared" si="10"/>
        <v>625000</v>
      </c>
      <c r="F178" s="18">
        <f t="shared" si="11"/>
        <v>0</v>
      </c>
      <c r="H178" s="1">
        <v>25</v>
      </c>
    </row>
    <row r="179" spans="1:8" hidden="1" x14ac:dyDescent="0.2">
      <c r="E179" s="23" t="s">
        <v>12</v>
      </c>
      <c r="F179" s="18">
        <f>SUM(F157:F178)</f>
        <v>0</v>
      </c>
    </row>
    <row r="180" spans="1:8" hidden="1" x14ac:dyDescent="0.2">
      <c r="E180" s="23"/>
      <c r="F180" s="74"/>
    </row>
    <row r="181" spans="1:8" hidden="1" x14ac:dyDescent="0.2"/>
    <row r="182" spans="1:8" hidden="1" x14ac:dyDescent="0.2"/>
    <row r="183" spans="1:8" hidden="1" x14ac:dyDescent="0.2"/>
    <row r="184" spans="1:8" hidden="1" x14ac:dyDescent="0.2"/>
    <row r="185" spans="1:8" hidden="1" x14ac:dyDescent="0.2">
      <c r="A185" s="68"/>
    </row>
    <row r="186" spans="1:8" hidden="1" x14ac:dyDescent="0.2">
      <c r="A186" s="68"/>
    </row>
    <row r="187" spans="1:8" hidden="1" x14ac:dyDescent="0.2">
      <c r="A187" s="68"/>
    </row>
    <row r="188" spans="1:8" hidden="1" x14ac:dyDescent="0.2">
      <c r="A188" s="99" t="s">
        <v>40</v>
      </c>
      <c r="B188" s="99"/>
      <c r="C188" s="99"/>
      <c r="D188" s="99"/>
      <c r="E188" s="99"/>
      <c r="F188" s="99"/>
      <c r="G188" s="3"/>
    </row>
    <row r="189" spans="1:8" hidden="1" x14ac:dyDescent="0.2">
      <c r="A189" s="8" t="s">
        <v>4</v>
      </c>
      <c r="B189" s="8" t="s">
        <v>5</v>
      </c>
      <c r="C189" s="8" t="s">
        <v>6</v>
      </c>
      <c r="D189" s="77" t="s">
        <v>7</v>
      </c>
      <c r="E189" s="17" t="s">
        <v>8</v>
      </c>
      <c r="F189" s="17" t="s">
        <v>59</v>
      </c>
    </row>
    <row r="190" spans="1:8" hidden="1" x14ac:dyDescent="0.2">
      <c r="A190" s="53">
        <v>54</v>
      </c>
      <c r="B190" s="9" t="s">
        <v>121</v>
      </c>
      <c r="C190" s="9" t="s">
        <v>10</v>
      </c>
      <c r="D190" s="78"/>
      <c r="E190" s="18">
        <f>H190*25000</f>
        <v>5000000</v>
      </c>
      <c r="F190" s="18">
        <f>E190*D190</f>
        <v>0</v>
      </c>
      <c r="H190" s="1">
        <v>200</v>
      </c>
    </row>
    <row r="191" spans="1:8" hidden="1" x14ac:dyDescent="0.2">
      <c r="A191" s="53">
        <v>55</v>
      </c>
      <c r="B191" s="9" t="s">
        <v>122</v>
      </c>
      <c r="C191" s="9" t="s">
        <v>10</v>
      </c>
      <c r="D191" s="78"/>
      <c r="E191" s="18">
        <f t="shared" ref="E191:E230" si="12">H191*25000</f>
        <v>4250000</v>
      </c>
      <c r="F191" s="18">
        <f t="shared" ref="F191:F230" si="13">E191*D191</f>
        <v>0</v>
      </c>
      <c r="H191" s="1">
        <v>170</v>
      </c>
    </row>
    <row r="192" spans="1:8" hidden="1" x14ac:dyDescent="0.2">
      <c r="A192" s="53">
        <v>56</v>
      </c>
      <c r="B192" s="9" t="s">
        <v>123</v>
      </c>
      <c r="C192" s="9" t="s">
        <v>10</v>
      </c>
      <c r="D192" s="78"/>
      <c r="E192" s="18">
        <f t="shared" si="12"/>
        <v>6000000</v>
      </c>
      <c r="F192" s="18">
        <f t="shared" si="13"/>
        <v>0</v>
      </c>
      <c r="H192" s="1">
        <v>240</v>
      </c>
    </row>
    <row r="193" spans="1:8" hidden="1" x14ac:dyDescent="0.2">
      <c r="A193" s="95">
        <v>57</v>
      </c>
      <c r="B193" s="25" t="s">
        <v>170</v>
      </c>
      <c r="C193" s="9" t="s">
        <v>10</v>
      </c>
      <c r="D193" s="78"/>
      <c r="E193" s="18">
        <f t="shared" si="12"/>
        <v>375000</v>
      </c>
      <c r="F193" s="18">
        <f t="shared" si="13"/>
        <v>0</v>
      </c>
      <c r="H193" s="1">
        <v>15</v>
      </c>
    </row>
    <row r="194" spans="1:8" hidden="1" x14ac:dyDescent="0.2">
      <c r="A194" s="101"/>
      <c r="B194" s="25" t="s">
        <v>171</v>
      </c>
      <c r="C194" s="9" t="s">
        <v>10</v>
      </c>
      <c r="D194" s="78"/>
      <c r="E194" s="18">
        <f t="shared" si="12"/>
        <v>500000</v>
      </c>
      <c r="F194" s="18">
        <f t="shared" si="13"/>
        <v>0</v>
      </c>
      <c r="H194" s="1">
        <v>20</v>
      </c>
    </row>
    <row r="195" spans="1:8" hidden="1" x14ac:dyDescent="0.2">
      <c r="A195" s="101"/>
      <c r="B195" s="25" t="s">
        <v>172</v>
      </c>
      <c r="C195" s="9" t="s">
        <v>10</v>
      </c>
      <c r="D195" s="78"/>
      <c r="E195" s="18">
        <f t="shared" si="12"/>
        <v>550000</v>
      </c>
      <c r="F195" s="18">
        <f t="shared" si="13"/>
        <v>0</v>
      </c>
      <c r="H195" s="1">
        <v>22</v>
      </c>
    </row>
    <row r="196" spans="1:8" hidden="1" x14ac:dyDescent="0.2">
      <c r="A196" s="101"/>
      <c r="B196" s="25" t="s">
        <v>173</v>
      </c>
      <c r="C196" s="9" t="s">
        <v>10</v>
      </c>
      <c r="D196" s="78"/>
      <c r="E196" s="18">
        <f t="shared" si="12"/>
        <v>375000</v>
      </c>
      <c r="F196" s="18">
        <f t="shared" si="13"/>
        <v>0</v>
      </c>
      <c r="H196" s="1">
        <v>15</v>
      </c>
    </row>
    <row r="197" spans="1:8" hidden="1" x14ac:dyDescent="0.2">
      <c r="A197" s="96"/>
      <c r="B197" s="25" t="s">
        <v>174</v>
      </c>
      <c r="C197" s="9" t="s">
        <v>10</v>
      </c>
      <c r="D197" s="78"/>
      <c r="E197" s="18">
        <f t="shared" si="12"/>
        <v>375000</v>
      </c>
      <c r="F197" s="18">
        <f t="shared" si="13"/>
        <v>0</v>
      </c>
      <c r="H197" s="1">
        <v>15</v>
      </c>
    </row>
    <row r="198" spans="1:8" hidden="1" x14ac:dyDescent="0.2">
      <c r="A198" s="95">
        <v>58</v>
      </c>
      <c r="B198" s="9" t="s">
        <v>175</v>
      </c>
      <c r="C198" s="9" t="s">
        <v>31</v>
      </c>
      <c r="D198" s="78"/>
      <c r="E198" s="18">
        <f t="shared" si="12"/>
        <v>125000</v>
      </c>
      <c r="F198" s="18">
        <f t="shared" si="13"/>
        <v>0</v>
      </c>
      <c r="H198" s="1">
        <v>5</v>
      </c>
    </row>
    <row r="199" spans="1:8" hidden="1" x14ac:dyDescent="0.2">
      <c r="A199" s="101"/>
      <c r="B199" s="9" t="s">
        <v>176</v>
      </c>
      <c r="C199" s="9" t="s">
        <v>31</v>
      </c>
      <c r="D199" s="78"/>
      <c r="E199" s="18">
        <f t="shared" si="12"/>
        <v>125000</v>
      </c>
      <c r="F199" s="18">
        <f t="shared" si="13"/>
        <v>0</v>
      </c>
      <c r="H199" s="1">
        <v>5</v>
      </c>
    </row>
    <row r="200" spans="1:8" hidden="1" x14ac:dyDescent="0.2">
      <c r="A200" s="101"/>
      <c r="B200" s="9" t="s">
        <v>177</v>
      </c>
      <c r="C200" s="9" t="s">
        <v>31</v>
      </c>
      <c r="D200" s="78"/>
      <c r="E200" s="18">
        <f t="shared" si="12"/>
        <v>150000</v>
      </c>
      <c r="F200" s="18">
        <f t="shared" si="13"/>
        <v>0</v>
      </c>
      <c r="H200" s="1">
        <v>6</v>
      </c>
    </row>
    <row r="201" spans="1:8" hidden="1" x14ac:dyDescent="0.2">
      <c r="A201" s="101"/>
      <c r="B201" s="26" t="s">
        <v>178</v>
      </c>
      <c r="C201" s="9" t="s">
        <v>31</v>
      </c>
      <c r="D201" s="78"/>
      <c r="E201" s="18">
        <f t="shared" si="12"/>
        <v>200000</v>
      </c>
      <c r="F201" s="18">
        <f t="shared" si="13"/>
        <v>0</v>
      </c>
      <c r="H201" s="1">
        <v>8</v>
      </c>
    </row>
    <row r="202" spans="1:8" hidden="1" x14ac:dyDescent="0.2">
      <c r="A202" s="96"/>
      <c r="B202" s="10" t="s">
        <v>179</v>
      </c>
      <c r="C202" s="9" t="s">
        <v>31</v>
      </c>
      <c r="D202" s="78"/>
      <c r="E202" s="18">
        <f t="shared" si="12"/>
        <v>225000</v>
      </c>
      <c r="F202" s="18">
        <f t="shared" si="13"/>
        <v>0</v>
      </c>
      <c r="H202" s="1">
        <v>9</v>
      </c>
    </row>
    <row r="203" spans="1:8" hidden="1" x14ac:dyDescent="0.2">
      <c r="A203" s="53">
        <v>59</v>
      </c>
      <c r="B203" s="9" t="s">
        <v>153</v>
      </c>
      <c r="C203" s="9" t="s">
        <v>10</v>
      </c>
      <c r="D203" s="78"/>
      <c r="E203" s="18">
        <f t="shared" si="12"/>
        <v>11250000</v>
      </c>
      <c r="F203" s="18">
        <f t="shared" si="13"/>
        <v>0</v>
      </c>
      <c r="H203" s="1">
        <v>450</v>
      </c>
    </row>
    <row r="204" spans="1:8" hidden="1" x14ac:dyDescent="0.2">
      <c r="A204" s="95">
        <v>60</v>
      </c>
      <c r="B204" s="9" t="s">
        <v>180</v>
      </c>
      <c r="C204" s="9" t="s">
        <v>10</v>
      </c>
      <c r="D204" s="78"/>
      <c r="E204" s="18">
        <f t="shared" si="12"/>
        <v>4375000</v>
      </c>
      <c r="F204" s="18">
        <f t="shared" si="13"/>
        <v>0</v>
      </c>
      <c r="H204" s="1">
        <v>175</v>
      </c>
    </row>
    <row r="205" spans="1:8" hidden="1" x14ac:dyDescent="0.2">
      <c r="A205" s="96"/>
      <c r="B205" s="35" t="s">
        <v>181</v>
      </c>
      <c r="C205" s="9" t="s">
        <v>10</v>
      </c>
      <c r="D205" s="78"/>
      <c r="E205" s="18">
        <v>8000000</v>
      </c>
      <c r="F205" s="18">
        <f t="shared" si="13"/>
        <v>0</v>
      </c>
      <c r="H205" s="1">
        <v>520</v>
      </c>
    </row>
    <row r="206" spans="1:8" hidden="1" x14ac:dyDescent="0.2">
      <c r="A206" s="53">
        <v>61</v>
      </c>
      <c r="B206" s="9" t="s">
        <v>124</v>
      </c>
      <c r="C206" s="9" t="s">
        <v>10</v>
      </c>
      <c r="D206" s="78"/>
      <c r="E206" s="18">
        <f t="shared" si="12"/>
        <v>4375000</v>
      </c>
      <c r="F206" s="18">
        <f t="shared" si="13"/>
        <v>0</v>
      </c>
      <c r="H206" s="1">
        <v>175</v>
      </c>
    </row>
    <row r="207" spans="1:8" hidden="1" x14ac:dyDescent="0.2">
      <c r="A207" s="53">
        <v>62</v>
      </c>
      <c r="B207" s="9" t="s">
        <v>125</v>
      </c>
      <c r="C207" s="9" t="s">
        <v>18</v>
      </c>
      <c r="D207" s="78"/>
      <c r="E207" s="18">
        <v>350000</v>
      </c>
      <c r="F207" s="18">
        <f t="shared" si="13"/>
        <v>0</v>
      </c>
      <c r="H207" s="1">
        <v>20</v>
      </c>
    </row>
    <row r="208" spans="1:8" hidden="1" x14ac:dyDescent="0.2">
      <c r="A208" s="53">
        <v>63</v>
      </c>
      <c r="B208" s="9" t="s">
        <v>126</v>
      </c>
      <c r="C208" s="9" t="s">
        <v>10</v>
      </c>
      <c r="D208" s="78"/>
      <c r="E208" s="18">
        <v>900000</v>
      </c>
      <c r="F208" s="18">
        <f t="shared" si="13"/>
        <v>0</v>
      </c>
      <c r="H208" s="1">
        <v>45</v>
      </c>
    </row>
    <row r="209" spans="1:8" hidden="1" x14ac:dyDescent="0.2">
      <c r="A209" s="53">
        <v>64</v>
      </c>
      <c r="B209" s="9" t="s">
        <v>127</v>
      </c>
      <c r="C209" s="9" t="s">
        <v>10</v>
      </c>
      <c r="D209" s="78"/>
      <c r="E209" s="18">
        <v>900000</v>
      </c>
      <c r="F209" s="18">
        <f t="shared" si="13"/>
        <v>0</v>
      </c>
      <c r="H209" s="1">
        <v>45</v>
      </c>
    </row>
    <row r="210" spans="1:8" hidden="1" x14ac:dyDescent="0.2">
      <c r="A210" s="53">
        <v>65</v>
      </c>
      <c r="B210" s="9" t="s">
        <v>154</v>
      </c>
      <c r="C210" s="9" t="s">
        <v>37</v>
      </c>
      <c r="D210" s="78"/>
      <c r="E210" s="18">
        <f t="shared" si="12"/>
        <v>6500000</v>
      </c>
      <c r="F210" s="18">
        <f t="shared" si="13"/>
        <v>0</v>
      </c>
      <c r="H210" s="1">
        <v>260</v>
      </c>
    </row>
    <row r="211" spans="1:8" hidden="1" x14ac:dyDescent="0.2">
      <c r="A211" s="53">
        <v>66</v>
      </c>
      <c r="B211" s="25" t="s">
        <v>41</v>
      </c>
      <c r="C211" s="9" t="s">
        <v>42</v>
      </c>
      <c r="D211" s="78"/>
      <c r="E211" s="18">
        <v>5000000</v>
      </c>
      <c r="F211" s="18">
        <f t="shared" si="13"/>
        <v>0</v>
      </c>
      <c r="H211" s="1">
        <v>5000000</v>
      </c>
    </row>
    <row r="212" spans="1:8" hidden="1" x14ac:dyDescent="0.2">
      <c r="A212" s="53">
        <v>67</v>
      </c>
      <c r="B212" s="25" t="s">
        <v>43</v>
      </c>
      <c r="C212" s="9" t="s">
        <v>42</v>
      </c>
      <c r="D212" s="78"/>
      <c r="E212" s="18">
        <v>5000000</v>
      </c>
      <c r="F212" s="18">
        <f t="shared" si="13"/>
        <v>0</v>
      </c>
      <c r="H212" s="1">
        <v>5000000</v>
      </c>
    </row>
    <row r="213" spans="1:8" hidden="1" x14ac:dyDescent="0.2">
      <c r="A213" s="95">
        <v>68</v>
      </c>
      <c r="B213" s="25" t="s">
        <v>182</v>
      </c>
      <c r="C213" s="9" t="s">
        <v>37</v>
      </c>
      <c r="D213" s="78"/>
      <c r="E213" s="18">
        <f t="shared" si="12"/>
        <v>17500000</v>
      </c>
      <c r="F213" s="18">
        <f t="shared" si="13"/>
        <v>0</v>
      </c>
      <c r="H213" s="1">
        <v>700</v>
      </c>
    </row>
    <row r="214" spans="1:8" hidden="1" x14ac:dyDescent="0.2">
      <c r="A214" s="96"/>
      <c r="B214" s="25" t="s">
        <v>183</v>
      </c>
      <c r="C214" s="9" t="s">
        <v>31</v>
      </c>
      <c r="D214" s="78"/>
      <c r="E214" s="18">
        <f t="shared" si="12"/>
        <v>4000000</v>
      </c>
      <c r="F214" s="18">
        <f t="shared" si="13"/>
        <v>0</v>
      </c>
      <c r="H214" s="1">
        <v>160</v>
      </c>
    </row>
    <row r="215" spans="1:8" hidden="1" x14ac:dyDescent="0.2">
      <c r="A215" s="53">
        <v>69</v>
      </c>
      <c r="B215" s="25" t="s">
        <v>128</v>
      </c>
      <c r="C215" s="9" t="s">
        <v>37</v>
      </c>
      <c r="D215" s="78"/>
      <c r="E215" s="18">
        <f t="shared" si="12"/>
        <v>75000000</v>
      </c>
      <c r="F215" s="18">
        <f t="shared" si="13"/>
        <v>0</v>
      </c>
      <c r="H215" s="1">
        <v>3000</v>
      </c>
    </row>
    <row r="216" spans="1:8" hidden="1" x14ac:dyDescent="0.2">
      <c r="A216" s="53">
        <v>70</v>
      </c>
      <c r="B216" s="25" t="s">
        <v>44</v>
      </c>
      <c r="C216" s="9" t="s">
        <v>37</v>
      </c>
      <c r="D216" s="78"/>
      <c r="E216" s="18">
        <f t="shared" si="12"/>
        <v>7500000</v>
      </c>
      <c r="F216" s="18">
        <f t="shared" si="13"/>
        <v>0</v>
      </c>
      <c r="H216" s="1">
        <v>300</v>
      </c>
    </row>
    <row r="217" spans="1:8" hidden="1" x14ac:dyDescent="0.2">
      <c r="A217" s="95">
        <v>71</v>
      </c>
      <c r="B217" s="25" t="s">
        <v>184</v>
      </c>
      <c r="C217" s="9" t="s">
        <v>10</v>
      </c>
      <c r="D217" s="78"/>
      <c r="E217" s="18">
        <f t="shared" si="12"/>
        <v>5000000</v>
      </c>
      <c r="F217" s="18">
        <f t="shared" si="13"/>
        <v>0</v>
      </c>
      <c r="H217" s="1">
        <v>200</v>
      </c>
    </row>
    <row r="218" spans="1:8" hidden="1" x14ac:dyDescent="0.2">
      <c r="A218" s="96"/>
      <c r="B218" s="25" t="s">
        <v>185</v>
      </c>
      <c r="C218" s="9" t="s">
        <v>10</v>
      </c>
      <c r="D218" s="78"/>
      <c r="E218" s="18">
        <f t="shared" si="12"/>
        <v>3750000</v>
      </c>
      <c r="F218" s="18">
        <f t="shared" si="13"/>
        <v>0</v>
      </c>
      <c r="H218" s="1">
        <v>150</v>
      </c>
    </row>
    <row r="219" spans="1:8" hidden="1" x14ac:dyDescent="0.2">
      <c r="A219" s="95">
        <v>72</v>
      </c>
      <c r="B219" s="25" t="s">
        <v>186</v>
      </c>
      <c r="C219" s="9" t="s">
        <v>31</v>
      </c>
      <c r="D219" s="78"/>
      <c r="E219" s="18">
        <f t="shared" si="12"/>
        <v>75000</v>
      </c>
      <c r="F219" s="18">
        <f t="shared" si="13"/>
        <v>0</v>
      </c>
      <c r="H219" s="1">
        <v>3</v>
      </c>
    </row>
    <row r="220" spans="1:8" hidden="1" x14ac:dyDescent="0.2">
      <c r="A220" s="101"/>
      <c r="B220" s="9" t="s">
        <v>187</v>
      </c>
      <c r="C220" s="9" t="s">
        <v>31</v>
      </c>
      <c r="D220" s="78"/>
      <c r="E220" s="18">
        <v>100000</v>
      </c>
      <c r="F220" s="18">
        <f t="shared" si="13"/>
        <v>0</v>
      </c>
      <c r="H220" s="1">
        <v>6</v>
      </c>
    </row>
    <row r="221" spans="1:8" hidden="1" x14ac:dyDescent="0.2">
      <c r="A221" s="101"/>
      <c r="B221" s="9" t="s">
        <v>188</v>
      </c>
      <c r="C221" s="9" t="s">
        <v>31</v>
      </c>
      <c r="D221" s="78"/>
      <c r="E221" s="18">
        <f t="shared" si="12"/>
        <v>200000</v>
      </c>
      <c r="F221" s="18">
        <f t="shared" si="13"/>
        <v>0</v>
      </c>
      <c r="H221" s="1">
        <v>8</v>
      </c>
    </row>
    <row r="222" spans="1:8" hidden="1" x14ac:dyDescent="0.2">
      <c r="A222" s="101"/>
      <c r="B222" s="9" t="s">
        <v>189</v>
      </c>
      <c r="C222" s="9" t="s">
        <v>31</v>
      </c>
      <c r="D222" s="78"/>
      <c r="E222" s="18">
        <v>300000</v>
      </c>
      <c r="F222" s="18">
        <f t="shared" si="13"/>
        <v>0</v>
      </c>
      <c r="H222" s="1">
        <v>15</v>
      </c>
    </row>
    <row r="223" spans="1:8" hidden="1" x14ac:dyDescent="0.2">
      <c r="A223" s="101"/>
      <c r="B223" s="9" t="s">
        <v>190</v>
      </c>
      <c r="C223" s="9" t="s">
        <v>31</v>
      </c>
      <c r="D223" s="78"/>
      <c r="E223" s="18">
        <v>400000</v>
      </c>
      <c r="F223" s="18">
        <f t="shared" si="13"/>
        <v>0</v>
      </c>
      <c r="H223" s="1">
        <v>17</v>
      </c>
    </row>
    <row r="224" spans="1:8" hidden="1" x14ac:dyDescent="0.2">
      <c r="A224" s="96"/>
      <c r="B224" s="9" t="s">
        <v>191</v>
      </c>
      <c r="C224" s="9" t="s">
        <v>31</v>
      </c>
      <c r="D224" s="78"/>
      <c r="E224" s="18">
        <v>600000</v>
      </c>
      <c r="F224" s="18">
        <f t="shared" si="13"/>
        <v>0</v>
      </c>
      <c r="H224" s="1">
        <v>25</v>
      </c>
    </row>
    <row r="225" spans="1:8" hidden="1" x14ac:dyDescent="0.2">
      <c r="A225" s="95">
        <v>73</v>
      </c>
      <c r="B225" s="9" t="s">
        <v>192</v>
      </c>
      <c r="C225" s="9" t="s">
        <v>31</v>
      </c>
      <c r="D225" s="78"/>
      <c r="E225" s="18">
        <f t="shared" si="12"/>
        <v>1000000</v>
      </c>
      <c r="F225" s="18">
        <f t="shared" si="13"/>
        <v>0</v>
      </c>
      <c r="H225" s="1">
        <v>40</v>
      </c>
    </row>
    <row r="226" spans="1:8" hidden="1" x14ac:dyDescent="0.2">
      <c r="A226" s="101"/>
      <c r="B226" s="9" t="s">
        <v>193</v>
      </c>
      <c r="C226" s="9" t="s">
        <v>31</v>
      </c>
      <c r="D226" s="78"/>
      <c r="E226" s="18">
        <f t="shared" si="12"/>
        <v>1625000</v>
      </c>
      <c r="F226" s="18">
        <f t="shared" si="13"/>
        <v>0</v>
      </c>
      <c r="H226" s="1">
        <v>65</v>
      </c>
    </row>
    <row r="227" spans="1:8" hidden="1" x14ac:dyDescent="0.2">
      <c r="A227" s="101"/>
      <c r="B227" s="9" t="s">
        <v>194</v>
      </c>
      <c r="C227" s="9" t="s">
        <v>31</v>
      </c>
      <c r="D227" s="78"/>
      <c r="E227" s="18">
        <f t="shared" si="12"/>
        <v>3000000</v>
      </c>
      <c r="F227" s="18">
        <f t="shared" si="13"/>
        <v>0</v>
      </c>
      <c r="H227" s="1">
        <v>120</v>
      </c>
    </row>
    <row r="228" spans="1:8" hidden="1" x14ac:dyDescent="0.2">
      <c r="A228" s="96"/>
      <c r="B228" s="9" t="s">
        <v>195</v>
      </c>
      <c r="C228" s="9" t="s">
        <v>31</v>
      </c>
      <c r="D228" s="78"/>
      <c r="E228" s="18">
        <f t="shared" si="12"/>
        <v>4375000</v>
      </c>
      <c r="F228" s="18">
        <f t="shared" si="13"/>
        <v>0</v>
      </c>
      <c r="H228" s="1">
        <v>175</v>
      </c>
    </row>
    <row r="229" spans="1:8" hidden="1" x14ac:dyDescent="0.2">
      <c r="A229" s="53">
        <v>74</v>
      </c>
      <c r="B229" s="9" t="s">
        <v>155</v>
      </c>
      <c r="C229" s="9" t="s">
        <v>10</v>
      </c>
      <c r="D229" s="78"/>
      <c r="E229" s="18">
        <f t="shared" si="12"/>
        <v>5250000</v>
      </c>
      <c r="F229" s="18">
        <f t="shared" si="13"/>
        <v>0</v>
      </c>
      <c r="H229" s="1">
        <v>210</v>
      </c>
    </row>
    <row r="230" spans="1:8" hidden="1" x14ac:dyDescent="0.2">
      <c r="A230" s="53">
        <v>75</v>
      </c>
      <c r="B230" s="9" t="s">
        <v>129</v>
      </c>
      <c r="C230" s="9" t="s">
        <v>10</v>
      </c>
      <c r="D230" s="78"/>
      <c r="E230" s="18">
        <f t="shared" si="12"/>
        <v>4000000</v>
      </c>
      <c r="F230" s="18">
        <f t="shared" si="13"/>
        <v>0</v>
      </c>
      <c r="H230" s="1">
        <v>160</v>
      </c>
    </row>
    <row r="231" spans="1:8" hidden="1" x14ac:dyDescent="0.2">
      <c r="E231" s="23" t="s">
        <v>12</v>
      </c>
      <c r="F231" s="78">
        <f>SUM(F190:F230)</f>
        <v>0</v>
      </c>
    </row>
    <row r="232" spans="1:8" hidden="1" x14ac:dyDescent="0.2"/>
    <row r="233" spans="1:8" hidden="1" x14ac:dyDescent="0.2">
      <c r="A233" s="99" t="s">
        <v>45</v>
      </c>
      <c r="B233" s="99"/>
      <c r="C233" s="99"/>
      <c r="D233" s="99"/>
      <c r="E233" s="99"/>
      <c r="F233" s="99"/>
      <c r="G233" s="3"/>
    </row>
    <row r="234" spans="1:8" hidden="1" x14ac:dyDescent="0.2">
      <c r="A234" s="8" t="s">
        <v>4</v>
      </c>
      <c r="B234" s="8" t="s">
        <v>5</v>
      </c>
      <c r="C234" s="8" t="s">
        <v>6</v>
      </c>
      <c r="D234" s="77" t="s">
        <v>7</v>
      </c>
      <c r="E234" s="17" t="s">
        <v>8</v>
      </c>
      <c r="F234" s="17" t="s">
        <v>59</v>
      </c>
    </row>
    <row r="235" spans="1:8" hidden="1" x14ac:dyDescent="0.2">
      <c r="A235" s="53">
        <v>76</v>
      </c>
      <c r="B235" s="10" t="s">
        <v>130</v>
      </c>
      <c r="C235" s="10" t="s">
        <v>10</v>
      </c>
      <c r="D235" s="79"/>
      <c r="E235" s="19">
        <f>H235*25000</f>
        <v>625000</v>
      </c>
      <c r="F235" s="19">
        <f>E235*D235</f>
        <v>0</v>
      </c>
      <c r="H235" s="1">
        <v>25</v>
      </c>
    </row>
    <row r="236" spans="1:8" hidden="1" x14ac:dyDescent="0.2">
      <c r="A236" s="95">
        <v>77</v>
      </c>
      <c r="B236" s="10" t="s">
        <v>196</v>
      </c>
      <c r="C236" s="10" t="s">
        <v>10</v>
      </c>
      <c r="D236" s="79"/>
      <c r="E236" s="19">
        <f t="shared" ref="E236:E250" si="14">H236*25000</f>
        <v>1125000</v>
      </c>
      <c r="F236" s="19">
        <f t="shared" ref="F236:F252" si="15">E236*D236</f>
        <v>0</v>
      </c>
      <c r="H236" s="1">
        <v>45</v>
      </c>
    </row>
    <row r="237" spans="1:8" hidden="1" x14ac:dyDescent="0.2">
      <c r="A237" s="101"/>
      <c r="B237" s="10" t="s">
        <v>197</v>
      </c>
      <c r="C237" s="10" t="s">
        <v>10</v>
      </c>
      <c r="D237" s="79"/>
      <c r="E237" s="19">
        <f t="shared" si="14"/>
        <v>1125000</v>
      </c>
      <c r="F237" s="19">
        <f t="shared" si="15"/>
        <v>0</v>
      </c>
      <c r="H237" s="1">
        <v>45</v>
      </c>
    </row>
    <row r="238" spans="1:8" hidden="1" x14ac:dyDescent="0.2">
      <c r="A238" s="96"/>
      <c r="B238" s="10" t="s">
        <v>198</v>
      </c>
      <c r="C238" s="10" t="s">
        <v>10</v>
      </c>
      <c r="D238" s="79"/>
      <c r="E238" s="19">
        <f t="shared" si="14"/>
        <v>2250000</v>
      </c>
      <c r="F238" s="19">
        <f t="shared" si="15"/>
        <v>0</v>
      </c>
      <c r="H238" s="1">
        <v>90</v>
      </c>
    </row>
    <row r="239" spans="1:8" hidden="1" x14ac:dyDescent="0.2">
      <c r="A239" s="95">
        <v>78</v>
      </c>
      <c r="B239" s="10" t="s">
        <v>199</v>
      </c>
      <c r="C239" s="10" t="s">
        <v>10</v>
      </c>
      <c r="D239" s="79"/>
      <c r="E239" s="19">
        <f t="shared" si="14"/>
        <v>14250000</v>
      </c>
      <c r="F239" s="19">
        <f t="shared" si="15"/>
        <v>0</v>
      </c>
      <c r="H239" s="1">
        <v>570</v>
      </c>
    </row>
    <row r="240" spans="1:8" hidden="1" x14ac:dyDescent="0.2">
      <c r="A240" s="96"/>
      <c r="B240" s="10" t="s">
        <v>200</v>
      </c>
      <c r="C240" s="10" t="s">
        <v>10</v>
      </c>
      <c r="D240" s="79"/>
      <c r="E240" s="19">
        <f t="shared" si="14"/>
        <v>7500000</v>
      </c>
      <c r="F240" s="19">
        <f t="shared" si="15"/>
        <v>0</v>
      </c>
      <c r="H240" s="1">
        <v>300</v>
      </c>
    </row>
    <row r="241" spans="1:8" hidden="1" x14ac:dyDescent="0.2">
      <c r="A241" s="53">
        <v>79</v>
      </c>
      <c r="B241" s="10" t="s">
        <v>131</v>
      </c>
      <c r="C241" s="10" t="s">
        <v>37</v>
      </c>
      <c r="D241" s="79"/>
      <c r="E241" s="19">
        <f t="shared" si="14"/>
        <v>1000000</v>
      </c>
      <c r="F241" s="19">
        <f t="shared" si="15"/>
        <v>0</v>
      </c>
      <c r="H241" s="1">
        <v>40</v>
      </c>
    </row>
    <row r="242" spans="1:8" hidden="1" x14ac:dyDescent="0.2">
      <c r="A242" s="95">
        <v>80</v>
      </c>
      <c r="B242" s="10" t="s">
        <v>201</v>
      </c>
      <c r="C242" s="10" t="s">
        <v>37</v>
      </c>
      <c r="D242" s="79"/>
      <c r="E242" s="19">
        <f t="shared" si="14"/>
        <v>625000</v>
      </c>
      <c r="F242" s="19">
        <f t="shared" si="15"/>
        <v>0</v>
      </c>
      <c r="H242" s="1">
        <v>25</v>
      </c>
    </row>
    <row r="243" spans="1:8" hidden="1" x14ac:dyDescent="0.2">
      <c r="A243" s="96"/>
      <c r="B243" s="10" t="s">
        <v>202</v>
      </c>
      <c r="C243" s="10" t="s">
        <v>37</v>
      </c>
      <c r="D243" s="79"/>
      <c r="E243" s="19">
        <f t="shared" si="14"/>
        <v>625000</v>
      </c>
      <c r="F243" s="19">
        <f t="shared" si="15"/>
        <v>0</v>
      </c>
      <c r="H243" s="1">
        <v>25</v>
      </c>
    </row>
    <row r="244" spans="1:8" hidden="1" x14ac:dyDescent="0.2">
      <c r="A244" s="97">
        <v>81</v>
      </c>
      <c r="B244" s="10" t="s">
        <v>203</v>
      </c>
      <c r="C244" s="10" t="s">
        <v>37</v>
      </c>
      <c r="D244" s="79"/>
      <c r="E244" s="19">
        <f t="shared" si="14"/>
        <v>1125000</v>
      </c>
      <c r="F244" s="19">
        <f t="shared" si="15"/>
        <v>0</v>
      </c>
      <c r="H244" s="1">
        <v>45</v>
      </c>
    </row>
    <row r="245" spans="1:8" hidden="1" x14ac:dyDescent="0.2">
      <c r="A245" s="97"/>
      <c r="B245" s="10" t="s">
        <v>204</v>
      </c>
      <c r="C245" s="10" t="s">
        <v>37</v>
      </c>
      <c r="D245" s="79"/>
      <c r="E245" s="19">
        <f t="shared" si="14"/>
        <v>875000</v>
      </c>
      <c r="F245" s="19">
        <f t="shared" si="15"/>
        <v>0</v>
      </c>
      <c r="H245" s="1">
        <v>35</v>
      </c>
    </row>
    <row r="246" spans="1:8" hidden="1" x14ac:dyDescent="0.2">
      <c r="A246" s="51">
        <v>82</v>
      </c>
      <c r="B246" s="26" t="s">
        <v>132</v>
      </c>
      <c r="C246" s="10" t="s">
        <v>37</v>
      </c>
      <c r="D246" s="79"/>
      <c r="E246" s="19">
        <f t="shared" si="14"/>
        <v>875000</v>
      </c>
      <c r="F246" s="19">
        <f t="shared" si="15"/>
        <v>0</v>
      </c>
      <c r="H246" s="1">
        <v>35</v>
      </c>
    </row>
    <row r="247" spans="1:8" hidden="1" x14ac:dyDescent="0.2">
      <c r="A247" s="53">
        <v>83</v>
      </c>
      <c r="B247" s="26" t="s">
        <v>65</v>
      </c>
      <c r="C247" s="10" t="s">
        <v>42</v>
      </c>
      <c r="D247" s="79"/>
      <c r="E247" s="19">
        <v>5000000</v>
      </c>
      <c r="F247" s="19">
        <f t="shared" si="15"/>
        <v>0</v>
      </c>
      <c r="H247" s="1">
        <v>5000000</v>
      </c>
    </row>
    <row r="248" spans="1:8" hidden="1" x14ac:dyDescent="0.2">
      <c r="A248" s="51">
        <v>84</v>
      </c>
      <c r="B248" s="10" t="s">
        <v>133</v>
      </c>
      <c r="C248" s="10" t="s">
        <v>10</v>
      </c>
      <c r="D248" s="79"/>
      <c r="E248" s="19">
        <f t="shared" si="14"/>
        <v>875000</v>
      </c>
      <c r="F248" s="19">
        <f t="shared" si="15"/>
        <v>0</v>
      </c>
      <c r="H248" s="1">
        <v>35</v>
      </c>
    </row>
    <row r="249" spans="1:8" hidden="1" x14ac:dyDescent="0.2">
      <c r="A249" s="53">
        <v>85</v>
      </c>
      <c r="B249" s="10" t="s">
        <v>134</v>
      </c>
      <c r="C249" s="10" t="s">
        <v>46</v>
      </c>
      <c r="D249" s="79"/>
      <c r="E249" s="19">
        <f t="shared" si="14"/>
        <v>150000000</v>
      </c>
      <c r="F249" s="19">
        <f t="shared" si="15"/>
        <v>0</v>
      </c>
      <c r="H249" s="1">
        <v>6000</v>
      </c>
    </row>
    <row r="250" spans="1:8" hidden="1" x14ac:dyDescent="0.2">
      <c r="A250" s="51">
        <v>86</v>
      </c>
      <c r="B250" s="10" t="s">
        <v>47</v>
      </c>
      <c r="C250" s="10" t="s">
        <v>10</v>
      </c>
      <c r="D250" s="79"/>
      <c r="E250" s="19">
        <f t="shared" si="14"/>
        <v>7500000</v>
      </c>
      <c r="F250" s="19">
        <f t="shared" si="15"/>
        <v>0</v>
      </c>
      <c r="H250" s="1">
        <v>300</v>
      </c>
    </row>
    <row r="251" spans="1:8" hidden="1" x14ac:dyDescent="0.2">
      <c r="A251" s="53">
        <v>87</v>
      </c>
      <c r="B251" s="10" t="s">
        <v>135</v>
      </c>
      <c r="C251" s="10" t="s">
        <v>10</v>
      </c>
      <c r="D251" s="79"/>
      <c r="E251" s="19">
        <v>3500000</v>
      </c>
      <c r="F251" s="19">
        <f t="shared" si="15"/>
        <v>0</v>
      </c>
      <c r="H251" s="1" t="s">
        <v>231</v>
      </c>
    </row>
    <row r="252" spans="1:8" hidden="1" x14ac:dyDescent="0.2">
      <c r="A252" s="53">
        <v>88</v>
      </c>
      <c r="B252" s="10" t="s">
        <v>109</v>
      </c>
      <c r="C252" s="10" t="s">
        <v>10</v>
      </c>
      <c r="D252" s="79"/>
      <c r="E252" s="19">
        <v>7000000</v>
      </c>
      <c r="F252" s="19">
        <f t="shared" si="15"/>
        <v>0</v>
      </c>
      <c r="H252" s="1" t="s">
        <v>231</v>
      </c>
    </row>
    <row r="253" spans="1:8" hidden="1" x14ac:dyDescent="0.2">
      <c r="A253" s="45"/>
      <c r="E253" s="23" t="s">
        <v>12</v>
      </c>
      <c r="F253" s="18">
        <f>SUM(F235:F252)</f>
        <v>0</v>
      </c>
    </row>
    <row r="254" spans="1:8" hidden="1" x14ac:dyDescent="0.2">
      <c r="A254" s="46"/>
      <c r="E254" s="23"/>
      <c r="F254" s="74"/>
    </row>
    <row r="255" spans="1:8" hidden="1" x14ac:dyDescent="0.2">
      <c r="A255" s="46"/>
      <c r="E255" s="23"/>
      <c r="F255" s="74"/>
    </row>
    <row r="256" spans="1:8" hidden="1" x14ac:dyDescent="0.2">
      <c r="A256" s="46"/>
      <c r="E256" s="23"/>
      <c r="F256" s="74"/>
    </row>
    <row r="257" spans="1:8" hidden="1" x14ac:dyDescent="0.2">
      <c r="A257" s="46"/>
      <c r="E257" s="23"/>
      <c r="F257" s="74"/>
    </row>
    <row r="258" spans="1:8" hidden="1" x14ac:dyDescent="0.2"/>
    <row r="259" spans="1:8" hidden="1" x14ac:dyDescent="0.2">
      <c r="A259" s="68"/>
    </row>
    <row r="260" spans="1:8" hidden="1" x14ac:dyDescent="0.2">
      <c r="A260" s="68"/>
    </row>
    <row r="261" spans="1:8" hidden="1" x14ac:dyDescent="0.2">
      <c r="A261" s="68"/>
    </row>
    <row r="262" spans="1:8" hidden="1" x14ac:dyDescent="0.2">
      <c r="A262" s="68"/>
    </row>
    <row r="263" spans="1:8" hidden="1" x14ac:dyDescent="0.2">
      <c r="A263" s="99" t="s">
        <v>48</v>
      </c>
      <c r="B263" s="99"/>
      <c r="C263" s="99"/>
      <c r="D263" s="99"/>
      <c r="E263" s="99"/>
      <c r="F263" s="99"/>
      <c r="G263" s="3"/>
    </row>
    <row r="264" spans="1:8" hidden="1" x14ac:dyDescent="0.2">
      <c r="A264" s="8" t="s">
        <v>4</v>
      </c>
      <c r="B264" s="8" t="s">
        <v>5</v>
      </c>
      <c r="C264" s="8" t="s">
        <v>6</v>
      </c>
      <c r="D264" s="77" t="s">
        <v>7</v>
      </c>
      <c r="E264" s="17" t="s">
        <v>8</v>
      </c>
      <c r="F264" s="17" t="s">
        <v>59</v>
      </c>
    </row>
    <row r="265" spans="1:8" hidden="1" x14ac:dyDescent="0.2">
      <c r="A265" s="53">
        <v>89</v>
      </c>
      <c r="B265" s="9" t="s">
        <v>110</v>
      </c>
      <c r="C265" s="9" t="s">
        <v>27</v>
      </c>
      <c r="D265" s="78"/>
      <c r="E265" s="18">
        <v>1300000</v>
      </c>
      <c r="F265" s="18">
        <f>E265*D265</f>
        <v>0</v>
      </c>
      <c r="H265" s="1">
        <v>65</v>
      </c>
    </row>
    <row r="266" spans="1:8" ht="18.75" hidden="1" customHeight="1" x14ac:dyDescent="0.2">
      <c r="A266" s="95">
        <v>90</v>
      </c>
      <c r="B266" s="67" t="s">
        <v>229</v>
      </c>
      <c r="C266" s="36" t="s">
        <v>19</v>
      </c>
      <c r="D266" s="84"/>
      <c r="E266" s="18">
        <v>1500000</v>
      </c>
      <c r="F266" s="18">
        <f t="shared" ref="F266:F270" si="16">E266*D266</f>
        <v>0</v>
      </c>
      <c r="H266" s="1">
        <v>70</v>
      </c>
    </row>
    <row r="267" spans="1:8" hidden="1" x14ac:dyDescent="0.2">
      <c r="A267" s="96"/>
      <c r="B267" s="67" t="s">
        <v>230</v>
      </c>
      <c r="C267" s="36"/>
      <c r="D267" s="84"/>
      <c r="E267" s="18">
        <v>1750000</v>
      </c>
      <c r="F267" s="18">
        <f t="shared" si="16"/>
        <v>0</v>
      </c>
      <c r="H267" s="1">
        <v>80</v>
      </c>
    </row>
    <row r="268" spans="1:8" hidden="1" x14ac:dyDescent="0.2">
      <c r="A268" s="53">
        <v>91</v>
      </c>
      <c r="B268" s="9" t="s">
        <v>49</v>
      </c>
      <c r="C268" s="9" t="s">
        <v>42</v>
      </c>
      <c r="D268" s="78"/>
      <c r="E268" s="18">
        <f t="shared" ref="E268:E271" si="17">H268*25000</f>
        <v>2500000</v>
      </c>
      <c r="F268" s="18">
        <f t="shared" si="16"/>
        <v>0</v>
      </c>
      <c r="H268" s="1">
        <v>100</v>
      </c>
    </row>
    <row r="269" spans="1:8" hidden="1" x14ac:dyDescent="0.2">
      <c r="A269" s="53">
        <v>92</v>
      </c>
      <c r="B269" s="9" t="s">
        <v>50</v>
      </c>
      <c r="C269" s="9" t="s">
        <v>19</v>
      </c>
      <c r="D269" s="78"/>
      <c r="E269" s="18">
        <f t="shared" si="17"/>
        <v>400000</v>
      </c>
      <c r="F269" s="18">
        <f t="shared" si="16"/>
        <v>0</v>
      </c>
      <c r="H269" s="1">
        <v>16</v>
      </c>
    </row>
    <row r="270" spans="1:8" hidden="1" x14ac:dyDescent="0.2">
      <c r="A270" s="53">
        <v>93</v>
      </c>
      <c r="B270" s="9" t="s">
        <v>156</v>
      </c>
      <c r="C270" s="9" t="s">
        <v>51</v>
      </c>
      <c r="D270" s="78"/>
      <c r="E270" s="18">
        <f t="shared" si="17"/>
        <v>2650000</v>
      </c>
      <c r="F270" s="18">
        <f t="shared" si="16"/>
        <v>0</v>
      </c>
      <c r="H270" s="1">
        <v>106</v>
      </c>
    </row>
    <row r="271" spans="1:8" hidden="1" x14ac:dyDescent="0.2">
      <c r="A271" s="53">
        <v>94</v>
      </c>
      <c r="B271" s="9" t="s">
        <v>52</v>
      </c>
      <c r="C271" s="9" t="s">
        <v>19</v>
      </c>
      <c r="D271" s="78"/>
      <c r="E271" s="18">
        <f t="shared" si="17"/>
        <v>25000</v>
      </c>
      <c r="F271" s="18">
        <f t="shared" ref="F271" si="18">E271*D271</f>
        <v>0</v>
      </c>
      <c r="H271" s="1">
        <v>1</v>
      </c>
    </row>
    <row r="272" spans="1:8" hidden="1" x14ac:dyDescent="0.2">
      <c r="E272" s="23" t="s">
        <v>12</v>
      </c>
      <c r="F272" s="78">
        <f>SUM(F265:F271)</f>
        <v>0</v>
      </c>
    </row>
    <row r="273" spans="1:8" hidden="1" x14ac:dyDescent="0.2">
      <c r="E273" s="23"/>
      <c r="F273" s="75"/>
    </row>
    <row r="274" spans="1:8" hidden="1" x14ac:dyDescent="0.2">
      <c r="E274" s="23"/>
      <c r="F274" s="75"/>
    </row>
    <row r="275" spans="1:8" hidden="1" x14ac:dyDescent="0.2">
      <c r="A275" s="68"/>
      <c r="E275" s="23"/>
      <c r="F275" s="75"/>
    </row>
    <row r="276" spans="1:8" hidden="1" x14ac:dyDescent="0.2">
      <c r="A276" s="68"/>
      <c r="E276" s="23"/>
      <c r="F276" s="75"/>
    </row>
    <row r="277" spans="1:8" hidden="1" x14ac:dyDescent="0.2">
      <c r="A277" s="99" t="s">
        <v>53</v>
      </c>
      <c r="B277" s="99"/>
      <c r="C277" s="99"/>
      <c r="D277" s="99"/>
      <c r="E277" s="99"/>
      <c r="F277" s="99"/>
      <c r="G277" s="3"/>
    </row>
    <row r="278" spans="1:8" hidden="1" x14ac:dyDescent="0.2">
      <c r="A278" s="8" t="s">
        <v>4</v>
      </c>
      <c r="B278" s="8" t="s">
        <v>5</v>
      </c>
      <c r="C278" s="8" t="s">
        <v>6</v>
      </c>
      <c r="D278" s="77" t="s">
        <v>7</v>
      </c>
      <c r="E278" s="17" t="s">
        <v>8</v>
      </c>
      <c r="F278" s="17" t="s">
        <v>59</v>
      </c>
    </row>
    <row r="279" spans="1:8" ht="32.25" hidden="1" customHeight="1" x14ac:dyDescent="0.2">
      <c r="A279" s="95">
        <v>95</v>
      </c>
      <c r="B279" s="14" t="s">
        <v>205</v>
      </c>
      <c r="C279" s="10" t="s">
        <v>18</v>
      </c>
      <c r="D279" s="79"/>
      <c r="E279" s="19">
        <f>H279*25000</f>
        <v>250000</v>
      </c>
      <c r="F279" s="19">
        <f>E279*D279</f>
        <v>0</v>
      </c>
      <c r="H279" s="1">
        <v>10</v>
      </c>
    </row>
    <row r="280" spans="1:8" ht="32.25" hidden="1" customHeight="1" x14ac:dyDescent="0.2">
      <c r="A280" s="101"/>
      <c r="B280" s="14" t="s">
        <v>206</v>
      </c>
      <c r="C280" s="10" t="s">
        <v>18</v>
      </c>
      <c r="D280" s="79"/>
      <c r="E280" s="19">
        <f t="shared" ref="E280:E311" si="19">H280*25000</f>
        <v>300000</v>
      </c>
      <c r="F280" s="19">
        <f t="shared" ref="F280:F311" si="20">E280*D280</f>
        <v>0</v>
      </c>
      <c r="H280" s="1">
        <v>12</v>
      </c>
    </row>
    <row r="281" spans="1:8" ht="33" hidden="1" customHeight="1" x14ac:dyDescent="0.2">
      <c r="A281" s="101"/>
      <c r="B281" s="14" t="s">
        <v>207</v>
      </c>
      <c r="C281" s="10" t="s">
        <v>18</v>
      </c>
      <c r="D281" s="79"/>
      <c r="E281" s="19">
        <f t="shared" si="19"/>
        <v>325000</v>
      </c>
      <c r="F281" s="19">
        <f t="shared" si="20"/>
        <v>0</v>
      </c>
      <c r="H281" s="1">
        <v>13</v>
      </c>
    </row>
    <row r="282" spans="1:8" ht="28.5" hidden="1" customHeight="1" x14ac:dyDescent="0.2">
      <c r="A282" s="101"/>
      <c r="B282" s="14" t="s">
        <v>208</v>
      </c>
      <c r="C282" s="10" t="s">
        <v>18</v>
      </c>
      <c r="D282" s="79"/>
      <c r="E282" s="19">
        <f t="shared" si="19"/>
        <v>450000</v>
      </c>
      <c r="F282" s="19">
        <f t="shared" si="20"/>
        <v>0</v>
      </c>
      <c r="H282" s="1">
        <v>18</v>
      </c>
    </row>
    <row r="283" spans="1:8" ht="33.75" hidden="1" customHeight="1" x14ac:dyDescent="0.2">
      <c r="A283" s="101"/>
      <c r="B283" s="14" t="s">
        <v>209</v>
      </c>
      <c r="C283" s="10" t="s">
        <v>18</v>
      </c>
      <c r="D283" s="79"/>
      <c r="E283" s="19">
        <f t="shared" si="19"/>
        <v>550000</v>
      </c>
      <c r="F283" s="19">
        <f t="shared" si="20"/>
        <v>0</v>
      </c>
      <c r="H283" s="1">
        <v>22</v>
      </c>
    </row>
    <row r="284" spans="1:8" ht="31.5" hidden="1" customHeight="1" x14ac:dyDescent="0.2">
      <c r="A284" s="101"/>
      <c r="B284" s="14" t="s">
        <v>210</v>
      </c>
      <c r="C284" s="10" t="s">
        <v>18</v>
      </c>
      <c r="D284" s="79"/>
      <c r="E284" s="19">
        <f t="shared" si="19"/>
        <v>575000</v>
      </c>
      <c r="F284" s="19">
        <f t="shared" si="20"/>
        <v>0</v>
      </c>
      <c r="H284" s="1">
        <v>23</v>
      </c>
    </row>
    <row r="285" spans="1:8" hidden="1" x14ac:dyDescent="0.2">
      <c r="A285" s="101"/>
      <c r="B285" s="14" t="s">
        <v>211</v>
      </c>
      <c r="C285" s="10" t="s">
        <v>18</v>
      </c>
      <c r="D285" s="79"/>
      <c r="E285" s="19">
        <f t="shared" si="19"/>
        <v>750000</v>
      </c>
      <c r="F285" s="19">
        <f t="shared" si="20"/>
        <v>0</v>
      </c>
      <c r="H285" s="1">
        <v>30</v>
      </c>
    </row>
    <row r="286" spans="1:8" ht="30" hidden="1" customHeight="1" x14ac:dyDescent="0.2">
      <c r="A286" s="96"/>
      <c r="B286" s="14" t="s">
        <v>212</v>
      </c>
      <c r="C286" s="10" t="s">
        <v>18</v>
      </c>
      <c r="D286" s="79"/>
      <c r="E286" s="19">
        <f t="shared" si="19"/>
        <v>150000</v>
      </c>
      <c r="F286" s="19">
        <f t="shared" si="20"/>
        <v>0</v>
      </c>
      <c r="H286" s="1">
        <v>6</v>
      </c>
    </row>
    <row r="287" spans="1:8" hidden="1" x14ac:dyDescent="0.2">
      <c r="A287" s="95">
        <v>96</v>
      </c>
      <c r="B287" s="10" t="s">
        <v>213</v>
      </c>
      <c r="C287" s="10" t="s">
        <v>54</v>
      </c>
      <c r="D287" s="79"/>
      <c r="E287" s="19">
        <f t="shared" si="19"/>
        <v>625000</v>
      </c>
      <c r="F287" s="19">
        <f t="shared" si="20"/>
        <v>0</v>
      </c>
      <c r="H287" s="1">
        <v>25</v>
      </c>
    </row>
    <row r="288" spans="1:8" hidden="1" x14ac:dyDescent="0.2">
      <c r="A288" s="101"/>
      <c r="B288" s="10" t="s">
        <v>214</v>
      </c>
      <c r="C288" s="10" t="s">
        <v>54</v>
      </c>
      <c r="D288" s="79"/>
      <c r="E288" s="19">
        <f t="shared" si="19"/>
        <v>650000</v>
      </c>
      <c r="F288" s="19">
        <f t="shared" si="20"/>
        <v>0</v>
      </c>
      <c r="H288" s="1">
        <v>26</v>
      </c>
    </row>
    <row r="289" spans="1:8" hidden="1" x14ac:dyDescent="0.2">
      <c r="A289" s="101"/>
      <c r="B289" s="10" t="s">
        <v>215</v>
      </c>
      <c r="C289" s="10" t="s">
        <v>54</v>
      </c>
      <c r="D289" s="79"/>
      <c r="E289" s="19">
        <f t="shared" si="19"/>
        <v>675000</v>
      </c>
      <c r="F289" s="19">
        <f t="shared" si="20"/>
        <v>0</v>
      </c>
      <c r="H289" s="1">
        <v>27</v>
      </c>
    </row>
    <row r="290" spans="1:8" hidden="1" x14ac:dyDescent="0.2">
      <c r="A290" s="101"/>
      <c r="B290" s="10" t="s">
        <v>216</v>
      </c>
      <c r="C290" s="10" t="s">
        <v>54</v>
      </c>
      <c r="D290" s="79"/>
      <c r="E290" s="19">
        <f t="shared" si="19"/>
        <v>825000</v>
      </c>
      <c r="F290" s="19">
        <f t="shared" si="20"/>
        <v>0</v>
      </c>
      <c r="H290" s="1">
        <v>33</v>
      </c>
    </row>
    <row r="291" spans="1:8" hidden="1" x14ac:dyDescent="0.2">
      <c r="A291" s="101"/>
      <c r="B291" s="10" t="s">
        <v>217</v>
      </c>
      <c r="C291" s="10" t="s">
        <v>54</v>
      </c>
      <c r="D291" s="79"/>
      <c r="E291" s="19">
        <f t="shared" si="19"/>
        <v>950000</v>
      </c>
      <c r="F291" s="19">
        <f t="shared" si="20"/>
        <v>0</v>
      </c>
      <c r="H291" s="1">
        <v>38</v>
      </c>
    </row>
    <row r="292" spans="1:8" hidden="1" x14ac:dyDescent="0.2">
      <c r="A292" s="101"/>
      <c r="B292" s="10" t="s">
        <v>218</v>
      </c>
      <c r="C292" s="10" t="s">
        <v>54</v>
      </c>
      <c r="D292" s="79"/>
      <c r="E292" s="19">
        <f t="shared" si="19"/>
        <v>2625000</v>
      </c>
      <c r="F292" s="19">
        <f t="shared" si="20"/>
        <v>0</v>
      </c>
      <c r="H292" s="1">
        <v>105</v>
      </c>
    </row>
    <row r="293" spans="1:8" hidden="1" x14ac:dyDescent="0.2">
      <c r="A293" s="96"/>
      <c r="B293" s="10" t="s">
        <v>219</v>
      </c>
      <c r="C293" s="10" t="s">
        <v>55</v>
      </c>
      <c r="D293" s="79"/>
      <c r="E293" s="19">
        <f t="shared" si="19"/>
        <v>2750000</v>
      </c>
      <c r="F293" s="19">
        <f t="shared" si="20"/>
        <v>0</v>
      </c>
      <c r="H293" s="1">
        <v>110</v>
      </c>
    </row>
    <row r="294" spans="1:8" hidden="1" x14ac:dyDescent="0.2">
      <c r="A294" s="95">
        <v>97</v>
      </c>
      <c r="B294" s="10" t="s">
        <v>220</v>
      </c>
      <c r="C294" s="10" t="s">
        <v>55</v>
      </c>
      <c r="D294" s="79"/>
      <c r="E294" s="19">
        <f t="shared" si="19"/>
        <v>875000</v>
      </c>
      <c r="F294" s="19">
        <f t="shared" si="20"/>
        <v>0</v>
      </c>
      <c r="H294" s="1">
        <v>35</v>
      </c>
    </row>
    <row r="295" spans="1:8" hidden="1" x14ac:dyDescent="0.2">
      <c r="A295" s="101"/>
      <c r="B295" s="10" t="s">
        <v>221</v>
      </c>
      <c r="C295" s="10" t="s">
        <v>55</v>
      </c>
      <c r="D295" s="79"/>
      <c r="E295" s="19">
        <f t="shared" si="19"/>
        <v>1875000</v>
      </c>
      <c r="F295" s="19">
        <f t="shared" si="20"/>
        <v>0</v>
      </c>
      <c r="H295" s="1">
        <v>75</v>
      </c>
    </row>
    <row r="296" spans="1:8" hidden="1" x14ac:dyDescent="0.2">
      <c r="A296" s="101"/>
      <c r="B296" s="10" t="s">
        <v>222</v>
      </c>
      <c r="C296" s="10" t="s">
        <v>55</v>
      </c>
      <c r="D296" s="85"/>
      <c r="E296" s="19">
        <f t="shared" si="19"/>
        <v>5000000</v>
      </c>
      <c r="F296" s="19">
        <f t="shared" si="20"/>
        <v>0</v>
      </c>
      <c r="H296" s="1">
        <v>200</v>
      </c>
    </row>
    <row r="297" spans="1:8" hidden="1" x14ac:dyDescent="0.2">
      <c r="A297" s="101"/>
      <c r="B297" s="10" t="s">
        <v>223</v>
      </c>
      <c r="C297" s="10" t="s">
        <v>56</v>
      </c>
      <c r="D297" s="79"/>
      <c r="E297" s="19">
        <f t="shared" si="19"/>
        <v>7500000</v>
      </c>
      <c r="F297" s="19">
        <f t="shared" si="20"/>
        <v>0</v>
      </c>
      <c r="H297" s="1">
        <v>300</v>
      </c>
    </row>
    <row r="298" spans="1:8" hidden="1" x14ac:dyDescent="0.2">
      <c r="A298" s="96"/>
      <c r="B298" s="10" t="s">
        <v>224</v>
      </c>
      <c r="C298" s="10" t="s">
        <v>56</v>
      </c>
      <c r="D298" s="79"/>
      <c r="E298" s="19">
        <f t="shared" si="19"/>
        <v>17500000</v>
      </c>
      <c r="F298" s="19">
        <f t="shared" si="20"/>
        <v>0</v>
      </c>
      <c r="H298" s="1">
        <v>700</v>
      </c>
    </row>
    <row r="299" spans="1:8" hidden="1" x14ac:dyDescent="0.2">
      <c r="A299" s="53">
        <v>98</v>
      </c>
      <c r="B299" s="10" t="s">
        <v>98</v>
      </c>
      <c r="C299" s="10" t="s">
        <v>56</v>
      </c>
      <c r="D299" s="79"/>
      <c r="E299" s="19">
        <f t="shared" si="19"/>
        <v>500000</v>
      </c>
      <c r="F299" s="19">
        <f t="shared" si="20"/>
        <v>0</v>
      </c>
      <c r="H299" s="1">
        <v>20</v>
      </c>
    </row>
    <row r="300" spans="1:8" hidden="1" x14ac:dyDescent="0.2">
      <c r="A300" s="95">
        <v>99</v>
      </c>
      <c r="B300" s="10" t="s">
        <v>225</v>
      </c>
      <c r="C300" s="10" t="s">
        <v>57</v>
      </c>
      <c r="D300" s="79"/>
      <c r="E300" s="19">
        <f t="shared" si="19"/>
        <v>137500000</v>
      </c>
      <c r="F300" s="19">
        <f t="shared" si="20"/>
        <v>0</v>
      </c>
      <c r="H300" s="1">
        <v>5500</v>
      </c>
    </row>
    <row r="301" spans="1:8" hidden="1" x14ac:dyDescent="0.2">
      <c r="A301" s="101"/>
      <c r="B301" s="10" t="s">
        <v>226</v>
      </c>
      <c r="C301" s="10" t="s">
        <v>56</v>
      </c>
      <c r="D301" s="79"/>
      <c r="E301" s="19">
        <f t="shared" si="19"/>
        <v>225000000</v>
      </c>
      <c r="F301" s="19">
        <f t="shared" si="20"/>
        <v>0</v>
      </c>
      <c r="H301" s="1">
        <v>9000</v>
      </c>
    </row>
    <row r="302" spans="1:8" hidden="1" x14ac:dyDescent="0.2">
      <c r="A302" s="101"/>
      <c r="B302" s="10" t="s">
        <v>227</v>
      </c>
      <c r="C302" s="10" t="s">
        <v>56</v>
      </c>
      <c r="D302" s="79"/>
      <c r="E302" s="19">
        <f t="shared" si="19"/>
        <v>230000000</v>
      </c>
      <c r="F302" s="19">
        <f t="shared" si="20"/>
        <v>0</v>
      </c>
      <c r="H302" s="1">
        <v>9200</v>
      </c>
    </row>
    <row r="303" spans="1:8" hidden="1" x14ac:dyDescent="0.2">
      <c r="A303" s="96"/>
      <c r="B303" s="10" t="s">
        <v>228</v>
      </c>
      <c r="C303" s="10" t="s">
        <v>56</v>
      </c>
      <c r="D303" s="79"/>
      <c r="E303" s="19">
        <f t="shared" si="19"/>
        <v>23000000</v>
      </c>
      <c r="F303" s="19">
        <f t="shared" si="20"/>
        <v>0</v>
      </c>
      <c r="H303" s="1">
        <v>920</v>
      </c>
    </row>
    <row r="304" spans="1:8" hidden="1" x14ac:dyDescent="0.2">
      <c r="A304" s="53">
        <v>100</v>
      </c>
      <c r="B304" s="30" t="s">
        <v>157</v>
      </c>
      <c r="C304" s="10" t="s">
        <v>56</v>
      </c>
      <c r="D304" s="79"/>
      <c r="E304" s="19">
        <f t="shared" si="19"/>
        <v>35000000</v>
      </c>
      <c r="F304" s="19">
        <f t="shared" si="20"/>
        <v>0</v>
      </c>
      <c r="H304" s="1">
        <v>1400</v>
      </c>
    </row>
    <row r="305" spans="1:8" hidden="1" x14ac:dyDescent="0.2">
      <c r="A305" s="53">
        <v>101</v>
      </c>
      <c r="B305" s="30" t="s">
        <v>99</v>
      </c>
      <c r="C305" s="10" t="s">
        <v>10</v>
      </c>
      <c r="D305" s="79"/>
      <c r="E305" s="19">
        <f t="shared" si="19"/>
        <v>2500000</v>
      </c>
      <c r="F305" s="19">
        <f t="shared" si="20"/>
        <v>0</v>
      </c>
      <c r="H305" s="1">
        <v>100</v>
      </c>
    </row>
    <row r="306" spans="1:8" hidden="1" x14ac:dyDescent="0.2">
      <c r="A306" s="53">
        <v>102</v>
      </c>
      <c r="B306" s="30" t="s">
        <v>100</v>
      </c>
      <c r="C306" s="10" t="s">
        <v>10</v>
      </c>
      <c r="D306" s="79"/>
      <c r="E306" s="19">
        <f t="shared" si="19"/>
        <v>14500000</v>
      </c>
      <c r="F306" s="19">
        <f t="shared" si="20"/>
        <v>0</v>
      </c>
      <c r="H306" s="1">
        <v>580</v>
      </c>
    </row>
    <row r="307" spans="1:8" hidden="1" x14ac:dyDescent="0.2">
      <c r="A307" s="53">
        <v>103</v>
      </c>
      <c r="B307" s="30" t="s">
        <v>101</v>
      </c>
      <c r="C307" s="10" t="s">
        <v>10</v>
      </c>
      <c r="D307" s="79"/>
      <c r="E307" s="19">
        <f t="shared" si="19"/>
        <v>7500000</v>
      </c>
      <c r="F307" s="19">
        <f t="shared" si="20"/>
        <v>0</v>
      </c>
      <c r="H307" s="1">
        <v>300</v>
      </c>
    </row>
    <row r="308" spans="1:8" hidden="1" x14ac:dyDescent="0.2">
      <c r="A308" s="53">
        <v>104</v>
      </c>
      <c r="B308" s="30" t="s">
        <v>102</v>
      </c>
      <c r="C308" s="10" t="s">
        <v>18</v>
      </c>
      <c r="D308" s="79"/>
      <c r="E308" s="19">
        <f t="shared" si="19"/>
        <v>1450000</v>
      </c>
      <c r="F308" s="19">
        <f t="shared" si="20"/>
        <v>0</v>
      </c>
      <c r="H308" s="1">
        <v>58</v>
      </c>
    </row>
    <row r="309" spans="1:8" hidden="1" x14ac:dyDescent="0.2">
      <c r="A309" s="53">
        <v>105</v>
      </c>
      <c r="B309" s="30" t="s">
        <v>103</v>
      </c>
      <c r="C309" s="10" t="s">
        <v>19</v>
      </c>
      <c r="D309" s="79"/>
      <c r="E309" s="19">
        <f t="shared" si="19"/>
        <v>875000</v>
      </c>
      <c r="F309" s="19">
        <f t="shared" si="20"/>
        <v>0</v>
      </c>
      <c r="H309" s="1">
        <v>35</v>
      </c>
    </row>
    <row r="310" spans="1:8" hidden="1" x14ac:dyDescent="0.2">
      <c r="A310" s="53">
        <v>106</v>
      </c>
      <c r="B310" s="30" t="s">
        <v>104</v>
      </c>
      <c r="C310" s="10" t="s">
        <v>10</v>
      </c>
      <c r="D310" s="79"/>
      <c r="E310" s="19">
        <f t="shared" si="19"/>
        <v>17500000</v>
      </c>
      <c r="F310" s="19">
        <f t="shared" si="20"/>
        <v>0</v>
      </c>
      <c r="H310" s="1">
        <v>700</v>
      </c>
    </row>
    <row r="311" spans="1:8" hidden="1" x14ac:dyDescent="0.2">
      <c r="A311" s="53">
        <v>107</v>
      </c>
      <c r="B311" s="30" t="s">
        <v>105</v>
      </c>
      <c r="C311" s="10" t="s">
        <v>10</v>
      </c>
      <c r="D311" s="79"/>
      <c r="E311" s="19">
        <f t="shared" si="19"/>
        <v>4500000</v>
      </c>
      <c r="F311" s="19">
        <f t="shared" si="20"/>
        <v>0</v>
      </c>
      <c r="H311" s="1">
        <v>180</v>
      </c>
    </row>
    <row r="312" spans="1:8" hidden="1" x14ac:dyDescent="0.2">
      <c r="E312" s="23" t="s">
        <v>12</v>
      </c>
      <c r="F312" s="15">
        <f>SUM(F279:F311)</f>
        <v>0</v>
      </c>
    </row>
    <row r="313" spans="1:8" hidden="1" x14ac:dyDescent="0.2">
      <c r="E313" s="23"/>
    </row>
    <row r="314" spans="1:8" hidden="1" x14ac:dyDescent="0.2">
      <c r="A314" s="68"/>
      <c r="E314" s="23"/>
    </row>
    <row r="315" spans="1:8" hidden="1" x14ac:dyDescent="0.2">
      <c r="A315" s="68"/>
      <c r="E315" s="23"/>
    </row>
    <row r="316" spans="1:8" hidden="1" x14ac:dyDescent="0.2">
      <c r="A316" s="68"/>
      <c r="E316" s="23"/>
    </row>
    <row r="317" spans="1:8" hidden="1" x14ac:dyDescent="0.2">
      <c r="A317" s="68"/>
      <c r="E317" s="23"/>
    </row>
    <row r="318" spans="1:8" hidden="1" x14ac:dyDescent="0.2">
      <c r="A318" s="68"/>
      <c r="E318" s="23"/>
    </row>
    <row r="319" spans="1:8" hidden="1" x14ac:dyDescent="0.2">
      <c r="A319" s="68"/>
      <c r="E319" s="23"/>
    </row>
    <row r="320" spans="1:8" hidden="1" x14ac:dyDescent="0.2">
      <c r="A320" s="68"/>
      <c r="E320" s="23"/>
    </row>
    <row r="321" spans="1:9" hidden="1" x14ac:dyDescent="0.2">
      <c r="A321" s="68"/>
      <c r="E321" s="23"/>
    </row>
    <row r="322" spans="1:9" hidden="1" x14ac:dyDescent="0.2">
      <c r="A322" s="68"/>
      <c r="E322" s="23"/>
    </row>
    <row r="323" spans="1:9" hidden="1" x14ac:dyDescent="0.2">
      <c r="A323" s="68"/>
      <c r="E323" s="23"/>
    </row>
    <row r="324" spans="1:9" hidden="1" x14ac:dyDescent="0.2">
      <c r="A324" s="68"/>
      <c r="E324" s="23"/>
    </row>
    <row r="325" spans="1:9" hidden="1" x14ac:dyDescent="0.2">
      <c r="A325" s="68"/>
      <c r="E325" s="23"/>
    </row>
    <row r="326" spans="1:9" hidden="1" x14ac:dyDescent="0.2">
      <c r="A326" s="68"/>
      <c r="E326" s="23"/>
    </row>
    <row r="327" spans="1:9" hidden="1" x14ac:dyDescent="0.2">
      <c r="A327" s="68"/>
      <c r="E327" s="23"/>
    </row>
    <row r="328" spans="1:9" hidden="1" x14ac:dyDescent="0.2">
      <c r="A328" s="68"/>
      <c r="E328" s="23"/>
    </row>
    <row r="329" spans="1:9" hidden="1" x14ac:dyDescent="0.2">
      <c r="A329" s="68"/>
      <c r="E329" s="23"/>
    </row>
    <row r="330" spans="1:9" hidden="1" x14ac:dyDescent="0.2">
      <c r="A330" s="68"/>
      <c r="E330" s="23"/>
    </row>
    <row r="331" spans="1:9" hidden="1" x14ac:dyDescent="0.2">
      <c r="A331" s="68"/>
      <c r="E331" s="23"/>
    </row>
    <row r="332" spans="1:9" hidden="1" x14ac:dyDescent="0.2">
      <c r="A332" s="68"/>
      <c r="E332" s="23"/>
    </row>
    <row r="333" spans="1:9" hidden="1" x14ac:dyDescent="0.2">
      <c r="A333" s="68"/>
      <c r="E333" s="23"/>
    </row>
    <row r="334" spans="1:9" hidden="1" x14ac:dyDescent="0.2">
      <c r="A334" s="68"/>
      <c r="E334" s="23"/>
    </row>
    <row r="335" spans="1:9" ht="15.75" hidden="1" customHeight="1" x14ac:dyDescent="0.2">
      <c r="A335" s="110" t="s">
        <v>66</v>
      </c>
      <c r="B335" s="110"/>
      <c r="C335" s="110"/>
      <c r="D335" s="110"/>
      <c r="E335" s="110"/>
      <c r="F335" s="110"/>
      <c r="G335" s="38"/>
      <c r="H335" s="38"/>
      <c r="I335" s="12"/>
    </row>
    <row r="336" spans="1:9" ht="30" hidden="1" customHeight="1" x14ac:dyDescent="0.2">
      <c r="A336" s="37" t="s">
        <v>4</v>
      </c>
      <c r="B336" s="37" t="s">
        <v>5</v>
      </c>
      <c r="C336" s="37" t="s">
        <v>6</v>
      </c>
      <c r="D336" s="86" t="s">
        <v>7</v>
      </c>
      <c r="E336" s="39" t="s">
        <v>8</v>
      </c>
      <c r="F336" s="89" t="s">
        <v>67</v>
      </c>
      <c r="G336" s="12"/>
      <c r="H336" s="12"/>
      <c r="I336" s="12"/>
    </row>
    <row r="337" spans="1:8" hidden="1" x14ac:dyDescent="0.2">
      <c r="A337" s="70">
        <v>108</v>
      </c>
      <c r="B337" s="10" t="s">
        <v>106</v>
      </c>
      <c r="C337" s="31" t="s">
        <v>68</v>
      </c>
      <c r="D337" s="79"/>
      <c r="E337" s="41">
        <f>H337*25000</f>
        <v>2250000</v>
      </c>
      <c r="F337" s="19">
        <f>E337*D337</f>
        <v>0</v>
      </c>
      <c r="H337" s="1">
        <v>90</v>
      </c>
    </row>
    <row r="338" spans="1:8" hidden="1" x14ac:dyDescent="0.2">
      <c r="A338" s="69">
        <v>109</v>
      </c>
      <c r="B338" s="40" t="s">
        <v>70</v>
      </c>
      <c r="C338" s="40" t="s">
        <v>68</v>
      </c>
      <c r="D338" s="87"/>
      <c r="E338" s="41">
        <f t="shared" ref="E338:E343" si="21">H338*25000</f>
        <v>325000</v>
      </c>
      <c r="F338" s="90"/>
      <c r="H338" s="1">
        <v>13</v>
      </c>
    </row>
    <row r="339" spans="1:8" hidden="1" x14ac:dyDescent="0.2">
      <c r="A339" s="69">
        <v>110</v>
      </c>
      <c r="B339" s="40" t="s">
        <v>136</v>
      </c>
      <c r="C339" s="40" t="s">
        <v>19</v>
      </c>
      <c r="D339" s="87"/>
      <c r="E339" s="41">
        <f t="shared" si="21"/>
        <v>750000</v>
      </c>
      <c r="F339" s="90"/>
      <c r="H339" s="1">
        <v>30</v>
      </c>
    </row>
    <row r="340" spans="1:8" hidden="1" x14ac:dyDescent="0.2">
      <c r="A340" s="109">
        <v>111</v>
      </c>
      <c r="B340" s="50" t="s">
        <v>88</v>
      </c>
      <c r="C340" s="40" t="s">
        <v>42</v>
      </c>
      <c r="D340" s="87"/>
      <c r="E340" s="41">
        <f t="shared" si="21"/>
        <v>150000000</v>
      </c>
      <c r="F340" s="90"/>
      <c r="H340" s="1">
        <v>6000</v>
      </c>
    </row>
    <row r="341" spans="1:8" ht="31.5" hidden="1" customHeight="1" x14ac:dyDescent="0.2">
      <c r="A341" s="109"/>
      <c r="B341" s="50" t="s">
        <v>69</v>
      </c>
      <c r="C341" s="40" t="s">
        <v>42</v>
      </c>
      <c r="D341" s="87"/>
      <c r="E341" s="41">
        <f t="shared" si="21"/>
        <v>50000000</v>
      </c>
      <c r="F341" s="90"/>
      <c r="H341" s="1">
        <v>2000</v>
      </c>
    </row>
    <row r="342" spans="1:8" hidden="1" x14ac:dyDescent="0.2">
      <c r="A342" s="109">
        <v>112</v>
      </c>
      <c r="B342" s="50" t="s">
        <v>108</v>
      </c>
      <c r="C342" s="40" t="s">
        <v>42</v>
      </c>
      <c r="D342" s="87"/>
      <c r="E342" s="41">
        <f t="shared" si="21"/>
        <v>62500000</v>
      </c>
      <c r="F342" s="90"/>
      <c r="H342" s="1">
        <v>2500</v>
      </c>
    </row>
    <row r="343" spans="1:8" ht="36.75" hidden="1" customHeight="1" x14ac:dyDescent="0.2">
      <c r="A343" s="109"/>
      <c r="B343" s="50" t="s">
        <v>69</v>
      </c>
      <c r="C343" s="40" t="s">
        <v>42</v>
      </c>
      <c r="D343" s="87"/>
      <c r="E343" s="41">
        <f t="shared" si="21"/>
        <v>25000000</v>
      </c>
      <c r="F343" s="90"/>
      <c r="H343" s="1">
        <v>1000</v>
      </c>
    </row>
    <row r="344" spans="1:8" hidden="1" x14ac:dyDescent="0.2">
      <c r="E344" s="23" t="s">
        <v>12</v>
      </c>
    </row>
    <row r="345" spans="1:8" hidden="1" x14ac:dyDescent="0.2"/>
    <row r="346" spans="1:8" x14ac:dyDescent="0.2">
      <c r="B346" s="47" t="s">
        <v>86</v>
      </c>
      <c r="C346" s="108">
        <f>F57</f>
        <v>2079000000</v>
      </c>
      <c r="D346" s="108"/>
      <c r="E346" s="16" t="s">
        <v>87</v>
      </c>
    </row>
    <row r="347" spans="1:8" x14ac:dyDescent="0.2">
      <c r="A347" s="107" t="s">
        <v>234</v>
      </c>
      <c r="B347" s="107"/>
      <c r="C347" s="107"/>
      <c r="D347" s="107"/>
      <c r="E347" s="107"/>
      <c r="F347" s="107"/>
    </row>
    <row r="348" spans="1:8" x14ac:dyDescent="0.2">
      <c r="A348" s="107" t="s">
        <v>232</v>
      </c>
      <c r="B348" s="107"/>
      <c r="C348" s="107"/>
      <c r="D348" s="107"/>
      <c r="E348" s="107"/>
      <c r="F348" s="107"/>
    </row>
    <row r="349" spans="1:8" hidden="1" x14ac:dyDescent="0.2">
      <c r="A349" s="107"/>
      <c r="B349" s="107"/>
      <c r="C349" s="107"/>
      <c r="D349" s="107"/>
      <c r="E349" s="107"/>
      <c r="F349" s="107"/>
    </row>
    <row r="350" spans="1:8" x14ac:dyDescent="0.2">
      <c r="A350" s="65"/>
      <c r="B350" s="65"/>
      <c r="C350" s="65"/>
      <c r="D350" s="73"/>
      <c r="E350" s="65"/>
      <c r="F350" s="73"/>
    </row>
    <row r="351" spans="1:8" x14ac:dyDescent="0.2">
      <c r="A351" s="105" t="s">
        <v>238</v>
      </c>
      <c r="B351" s="105"/>
      <c r="C351" s="105" t="s">
        <v>239</v>
      </c>
      <c r="D351" s="106"/>
      <c r="E351" s="106"/>
      <c r="F351" s="106"/>
    </row>
    <row r="352" spans="1:8" x14ac:dyDescent="0.2">
      <c r="A352" s="105"/>
      <c r="B352" s="105"/>
      <c r="C352" s="106"/>
      <c r="D352" s="106"/>
      <c r="E352" s="106"/>
      <c r="F352" s="106"/>
    </row>
    <row r="353" spans="1:6" x14ac:dyDescent="0.2">
      <c r="A353" s="105"/>
      <c r="B353" s="105"/>
      <c r="C353" s="106"/>
      <c r="D353" s="106"/>
      <c r="E353" s="106"/>
      <c r="F353" s="106"/>
    </row>
    <row r="354" spans="1:6" x14ac:dyDescent="0.2">
      <c r="A354" s="105"/>
      <c r="B354" s="105"/>
      <c r="C354" s="106"/>
      <c r="D354" s="106"/>
      <c r="E354" s="106"/>
      <c r="F354" s="106"/>
    </row>
    <row r="355" spans="1:6" x14ac:dyDescent="0.2">
      <c r="A355" s="105"/>
      <c r="B355" s="105"/>
      <c r="C355" s="106"/>
      <c r="D355" s="106"/>
      <c r="E355" s="106"/>
      <c r="F355" s="106"/>
    </row>
    <row r="356" spans="1:6" x14ac:dyDescent="0.2">
      <c r="A356" s="105"/>
      <c r="B356" s="105"/>
      <c r="C356" s="106"/>
      <c r="D356" s="106"/>
      <c r="E356" s="106"/>
      <c r="F356" s="106"/>
    </row>
    <row r="357" spans="1:6" ht="18.75" customHeight="1" x14ac:dyDescent="0.2">
      <c r="A357" s="111" t="s">
        <v>240</v>
      </c>
      <c r="B357" s="111"/>
      <c r="C357" s="111"/>
      <c r="D357" s="111"/>
      <c r="E357" s="111"/>
      <c r="F357" s="111"/>
    </row>
    <row r="358" spans="1:6" x14ac:dyDescent="0.2">
      <c r="A358" s="111"/>
      <c r="B358" s="111"/>
      <c r="C358" s="111"/>
      <c r="D358" s="111"/>
      <c r="E358" s="111"/>
      <c r="F358" s="111"/>
    </row>
    <row r="359" spans="1:6" x14ac:dyDescent="0.2">
      <c r="A359" s="111"/>
      <c r="B359" s="111"/>
      <c r="C359" s="111"/>
      <c r="D359" s="111"/>
      <c r="E359" s="111"/>
      <c r="F359" s="111"/>
    </row>
    <row r="360" spans="1:6" x14ac:dyDescent="0.2">
      <c r="A360" s="111"/>
      <c r="B360" s="111"/>
      <c r="C360" s="111"/>
      <c r="D360" s="111"/>
      <c r="E360" s="111"/>
      <c r="F360" s="111"/>
    </row>
    <row r="361" spans="1:6" x14ac:dyDescent="0.2">
      <c r="A361" s="111"/>
      <c r="B361" s="111"/>
      <c r="C361" s="111"/>
      <c r="D361" s="111"/>
      <c r="E361" s="111"/>
      <c r="F361" s="111"/>
    </row>
    <row r="362" spans="1:6" x14ac:dyDescent="0.2">
      <c r="A362" s="111"/>
      <c r="B362" s="111"/>
      <c r="C362" s="111"/>
      <c r="D362" s="111"/>
      <c r="E362" s="111"/>
      <c r="F362" s="111"/>
    </row>
    <row r="363" spans="1:6" x14ac:dyDescent="0.2">
      <c r="A363" s="111"/>
      <c r="B363" s="111"/>
      <c r="C363" s="111"/>
      <c r="D363" s="111"/>
      <c r="E363" s="111"/>
      <c r="F363" s="111"/>
    </row>
  </sheetData>
  <mergeCells count="71">
    <mergeCell ref="A357:F363"/>
    <mergeCell ref="A219:A224"/>
    <mergeCell ref="A62:A64"/>
    <mergeCell ref="A107:A109"/>
    <mergeCell ref="A139:A142"/>
    <mergeCell ref="A112:A113"/>
    <mergeCell ref="A173:A177"/>
    <mergeCell ref="A105:A106"/>
    <mergeCell ref="A135:F135"/>
    <mergeCell ref="A163:A164"/>
    <mergeCell ref="A168:A169"/>
    <mergeCell ref="A69:A71"/>
    <mergeCell ref="A93:A95"/>
    <mergeCell ref="A96:A97"/>
    <mergeCell ref="A98:A100"/>
    <mergeCell ref="A103:F103"/>
    <mergeCell ref="A45:C45"/>
    <mergeCell ref="A213:A214"/>
    <mergeCell ref="A351:B356"/>
    <mergeCell ref="C351:F356"/>
    <mergeCell ref="A347:F347"/>
    <mergeCell ref="A348:F348"/>
    <mergeCell ref="A349:F349"/>
    <mergeCell ref="C346:D346"/>
    <mergeCell ref="A233:F233"/>
    <mergeCell ref="A266:A267"/>
    <mergeCell ref="A340:A341"/>
    <mergeCell ref="A342:A343"/>
    <mergeCell ref="A277:F277"/>
    <mergeCell ref="A335:F335"/>
    <mergeCell ref="A287:A293"/>
    <mergeCell ref="A294:A298"/>
    <mergeCell ref="A15:B15"/>
    <mergeCell ref="A17:F17"/>
    <mergeCell ref="A16:F16"/>
    <mergeCell ref="A34:F34"/>
    <mergeCell ref="A38:F38"/>
    <mergeCell ref="A35:F35"/>
    <mergeCell ref="C26:D26"/>
    <mergeCell ref="E26:F26"/>
    <mergeCell ref="A33:F33"/>
    <mergeCell ref="A1:C1"/>
    <mergeCell ref="A2:C2"/>
    <mergeCell ref="A3:C3"/>
    <mergeCell ref="A13:B13"/>
    <mergeCell ref="A14:B14"/>
    <mergeCell ref="A300:A303"/>
    <mergeCell ref="A225:A228"/>
    <mergeCell ref="A236:A238"/>
    <mergeCell ref="A239:A240"/>
    <mergeCell ref="A279:A286"/>
    <mergeCell ref="A244:A245"/>
    <mergeCell ref="A242:A243"/>
    <mergeCell ref="A263:F263"/>
    <mergeCell ref="A217:A218"/>
    <mergeCell ref="A50:F50"/>
    <mergeCell ref="A59:F59"/>
    <mergeCell ref="A91:F91"/>
    <mergeCell ref="A52:A55"/>
    <mergeCell ref="A193:A197"/>
    <mergeCell ref="A198:A202"/>
    <mergeCell ref="A161:A162"/>
    <mergeCell ref="A155:F155"/>
    <mergeCell ref="A188:F188"/>
    <mergeCell ref="A147:A148"/>
    <mergeCell ref="A46:C46"/>
    <mergeCell ref="A47:C47"/>
    <mergeCell ref="A48:B48"/>
    <mergeCell ref="A204:A205"/>
    <mergeCell ref="A144:A145"/>
    <mergeCell ref="A49:F49"/>
  </mergeCells>
  <pageMargins left="0.2" right="0.45" top="0.75" bottom="0.75" header="0.3" footer="0.3"/>
  <pageSetup orientation="portrait" r:id="rId1"/>
  <ignoredErrors>
    <ignoredError sqref="F2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</dc:creator>
  <cp:lastModifiedBy>Radwan I</cp:lastModifiedBy>
  <cp:lastPrinted>2022-04-27T07:22:25Z</cp:lastPrinted>
  <dcterms:created xsi:type="dcterms:W3CDTF">2017-11-14T06:43:39Z</dcterms:created>
  <dcterms:modified xsi:type="dcterms:W3CDTF">2022-11-14T09:18:41Z</dcterms:modified>
</cp:coreProperties>
</file>