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6\Car tender\"/>
    </mc:Choice>
  </mc:AlternateContent>
  <bookViews>
    <workbookView xWindow="0" yWindow="0" windowWidth="19344" windowHeight="9048" tabRatio="543" activeTab="3"/>
  </bookViews>
  <sheets>
    <sheet name="Sedan EV" sheetId="62" r:id="rId1"/>
    <sheet name="cat B" sheetId="64" r:id="rId2"/>
    <sheet name="Electric SUV" sheetId="65" r:id="rId3"/>
    <sheet name="Cat D" sheetId="66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65" l="1"/>
  <c r="G35" i="65"/>
  <c r="H35" i="65"/>
  <c r="I35" i="65"/>
  <c r="J35" i="65"/>
  <c r="E35" i="65"/>
  <c r="F36" i="66"/>
  <c r="G36" i="66"/>
  <c r="H36" i="66"/>
  <c r="I36" i="66"/>
  <c r="J36" i="66"/>
  <c r="E36" i="66"/>
  <c r="F6" i="66"/>
  <c r="G6" i="66"/>
  <c r="H6" i="66"/>
  <c r="I6" i="66"/>
  <c r="J6" i="66"/>
  <c r="E6" i="66"/>
  <c r="J6" i="65"/>
  <c r="I6" i="65"/>
  <c r="F6" i="65"/>
  <c r="G6" i="65"/>
  <c r="H6" i="65"/>
  <c r="E6" i="65"/>
  <c r="E32" i="64"/>
  <c r="G32" i="64"/>
  <c r="H32" i="64"/>
  <c r="I32" i="64"/>
  <c r="J32" i="64"/>
  <c r="F32" i="64"/>
  <c r="F29" i="62"/>
  <c r="G29" i="62"/>
  <c r="H29" i="62"/>
  <c r="F26" i="62"/>
  <c r="G26" i="62"/>
  <c r="H26" i="62"/>
  <c r="G20" i="62"/>
  <c r="H20" i="62"/>
  <c r="F20" i="62"/>
  <c r="H6" i="62"/>
  <c r="G6" i="62"/>
  <c r="F6" i="62"/>
  <c r="G3" i="62" l="1"/>
  <c r="H3" i="62"/>
  <c r="F3" i="62"/>
  <c r="C25" i="66"/>
  <c r="J33" i="66" l="1"/>
  <c r="I33" i="66"/>
  <c r="H33" i="66"/>
  <c r="G33" i="66"/>
  <c r="F33" i="66"/>
  <c r="E33" i="66"/>
  <c r="J27" i="66"/>
  <c r="I27" i="66"/>
  <c r="H27" i="66"/>
  <c r="G27" i="66"/>
  <c r="F27" i="66"/>
  <c r="E27" i="66"/>
  <c r="J3" i="66"/>
  <c r="I3" i="66"/>
  <c r="H3" i="66"/>
  <c r="G3" i="66"/>
  <c r="F3" i="66"/>
  <c r="E3" i="66"/>
  <c r="J32" i="65" l="1"/>
  <c r="I32" i="65"/>
  <c r="H32" i="65"/>
  <c r="G32" i="65"/>
  <c r="F32" i="65"/>
  <c r="E32" i="65"/>
  <c r="J26" i="65"/>
  <c r="I26" i="65"/>
  <c r="H26" i="65"/>
  <c r="G26" i="65"/>
  <c r="F26" i="65"/>
  <c r="E26" i="65"/>
  <c r="E3" i="65" l="1"/>
  <c r="F3" i="65"/>
  <c r="G3" i="65"/>
  <c r="H3" i="65"/>
  <c r="I3" i="65"/>
  <c r="J3" i="65"/>
  <c r="J29" i="64"/>
  <c r="I29" i="64"/>
  <c r="H29" i="64"/>
  <c r="G29" i="64"/>
  <c r="F29" i="64"/>
  <c r="E29" i="64"/>
  <c r="J23" i="64"/>
  <c r="I23" i="64"/>
  <c r="H23" i="64"/>
  <c r="G23" i="64"/>
  <c r="F23" i="64"/>
  <c r="E23" i="64"/>
  <c r="J4" i="64"/>
  <c r="I4" i="64"/>
  <c r="I3" i="64" s="1"/>
  <c r="H4" i="64"/>
  <c r="H3" i="64" s="1"/>
  <c r="G4" i="64"/>
  <c r="G3" i="64" s="1"/>
  <c r="F4" i="64"/>
  <c r="F3" i="64" s="1"/>
  <c r="E4" i="64"/>
  <c r="E3" i="64" s="1"/>
  <c r="J3" i="64" l="1"/>
  <c r="E6" i="62"/>
  <c r="E29" i="62" l="1"/>
  <c r="E20" i="62"/>
  <c r="E26" i="62"/>
  <c r="E3" i="62" l="1"/>
</calcChain>
</file>

<file path=xl/sharedStrings.xml><?xml version="1.0" encoding="utf-8"?>
<sst xmlns="http://schemas.openxmlformats.org/spreadsheetml/2006/main" count="174" uniqueCount="84">
  <si>
    <t>B</t>
  </si>
  <si>
    <t>D</t>
  </si>
  <si>
    <t>Requirements</t>
  </si>
  <si>
    <t>Multimedia / Sensors / Cruise Control</t>
  </si>
  <si>
    <t>Diagnostic Tools / Certified Technicians</t>
  </si>
  <si>
    <t>technical Requirements</t>
  </si>
  <si>
    <t>After sales support</t>
  </si>
  <si>
    <t xml:space="preserve">Delivery </t>
  </si>
  <si>
    <t>Vehicle Delivery Schedule</t>
  </si>
  <si>
    <t>Branding Capability &amp; Quality</t>
  </si>
  <si>
    <t>Experience &amp; proven capability</t>
  </si>
  <si>
    <t>A</t>
  </si>
  <si>
    <t>C</t>
  </si>
  <si>
    <t>supplier 1</t>
  </si>
  <si>
    <t>supplier 2</t>
  </si>
  <si>
    <t>supplier 3</t>
  </si>
  <si>
    <t>supplier 4</t>
  </si>
  <si>
    <t>supplier 5</t>
  </si>
  <si>
    <t>supplier 6</t>
  </si>
  <si>
    <t>Power output (120-124 Kw: grade is 0, 125-129 Kw: grade is 1, more than 130 Kw: grade is 2))</t>
  </si>
  <si>
    <t>Torque (250-259 Nm: grade is 0, 260-299 Nm: grade is 1, more than 300 Nm: grade is 2)</t>
  </si>
  <si>
    <t>Battery Capacity (50-54 Kwh: grade is 0, 55-59 Kwh: grade is 1, more than 60Kwh: grade is 2</t>
  </si>
  <si>
    <t>WLTP Driving Range(400-420 Km: grade is 0, 420-459 Km: grade is 1, more than 460 Km: grade is 2)</t>
  </si>
  <si>
    <t>Energy Consumption (less than 14Kwh/100 km: grade is 2, 14.1-18.9 Kwh/100 Km: grade is 1, more than 19 Kwh/100 km: grade is 0</t>
  </si>
  <si>
    <t>AC Charging Power (1-7.9 Kw: grade is 0, 8-8.9Kw: grade is 1, more than 9Kw: grade is 2</t>
  </si>
  <si>
    <t>DC Fast Charging ( 10-49 Kw: grade is o, 50-79: grade is 1, more than 80 grade is 2</t>
  </si>
  <si>
    <t>crash safety rating (5-star NCAP rate is 2, 4-star NCAP rate is 1, 3 Star NCAP rate is 0)</t>
  </si>
  <si>
    <t>Airbags (less than 3 airbags: grade is 0, between 4 and 6 airbags: grade is 1, more than 7 airbags: grade is 2</t>
  </si>
  <si>
    <t>Active Safety systems (AEB+LKA+ACC+BSM: grade is 2, partial: grade is 1, basic only: grade is 0)</t>
  </si>
  <si>
    <t>Battery Thermal Management (Active liquid cooling + heating: grade is 2, Active cooling only: grade is 1, Fan cooling:grade is 0)</t>
  </si>
  <si>
    <t>Authorized Workshops &amp; Geographic Coverage (Poor coverage : grade is 0, Moderate: grade is 1,  Nationwide: grade is 2)</t>
  </si>
  <si>
    <t>Availability of EV-certified technicians, battery diagnostics, high-voltage maintenance capability</t>
  </si>
  <si>
    <t>Spare parts &amp; Service response : Local spare parts availability, repair lead time, roadside assistance, response speed</t>
  </si>
  <si>
    <t>Vehicule and Battery Warranty ((supplier who offer longer warranty: grade is 2, supplier with lower warranty: grade is 0)</t>
  </si>
  <si>
    <t>Operational &amp; Customer Support: Mobile service, training, documentation, fleet support, software updates</t>
  </si>
  <si>
    <t>Experience in supplying and maintaining vehicles, especially EVs</t>
  </si>
  <si>
    <t>Similar Fleet Projects</t>
  </si>
  <si>
    <t>Official dealership/distributor/OEM authorization status</t>
  </si>
  <si>
    <t>Established operations, workshops, and support infrastructure in Lebanon</t>
  </si>
  <si>
    <t>Demonstrated EV maintenance, diagnostics, battery support experience</t>
  </si>
  <si>
    <t>Power output (160–179 HP: grade is 0, 180–219 HP: grade is 1, more than 220 HP: grade is 2)</t>
  </si>
  <si>
    <t>Torque (220–299 Nm: grade is 0, 300–399 Nm: grade is 1, more than 400 Nm: grade is 2)</t>
  </si>
  <si>
    <t>Fuel Tank Capacity (50–59 liters: grade is 0, 60–69 liters: grade is 1, more than 70 liters: grade is 2)</t>
  </si>
  <si>
    <t>Fuel Consumption (more than 10 L/100 km: grade is 0, 7–9.9 L/100 km: grade is 1, less than 7 L/100 km: grade is 2)</t>
  </si>
  <si>
    <t>Hybrid Technology (Standard gasoline: grade is 0, Mild hybrid / HEV: grade is 1, Advanced hybrid system with significantly improved efficiency: grade is 2)</t>
  </si>
  <si>
    <t>Trunk Capacity (500–549 liters: grade is 0, 550–649 liters: grade is 1, more than 650 liters: grade is 2)</t>
  </si>
  <si>
    <t>Drivetrain Capability (AWD basic system: grade is 0, Intelligent AWD system: grade is 1, Advanced 4WD with terrain management modes: grade is 2)</t>
  </si>
  <si>
    <t>Crash Safety Rating (5-star NCAP rate is 2, 4-star NCAP rate is 1, 3-star NCAP rate is 0)</t>
  </si>
  <si>
    <t>Airbags (less than 3 airbags: grade is 0, between 4 and 6 airbags: grade is 1, more than 7 airbags: grade is 2)</t>
  </si>
  <si>
    <t>Terrain Management Capability (No terrain modes: grade is 0, partial terrain modes: grade is 1, multiple terrain management modes (sand/mud/snow/off-road): grade is 2)</t>
  </si>
  <si>
    <t xml:space="preserve">Hill Descent Control </t>
  </si>
  <si>
    <t>Suspension / Rough Terrain Capability (Standard urban suspension: grade is 0, reinforced suspension: grade is 1, advanced off-road/field suspension package: grade is 2)</t>
  </si>
  <si>
    <t>Availability of Certified Technicians, diagnostics capability, AWD/4WD maintenance capability</t>
  </si>
  <si>
    <t>Vehicule Warranty ((supplier who offer longer warranty: grade is 2, supplier with lower warranty: grade is 0)</t>
  </si>
  <si>
    <t>Experience in supplying and maintaining vehicles, especially SUVs and field-operation vehicles</t>
  </si>
  <si>
    <t>Power output (150–169 kW: grade is 0, 170–219 kW: grade is 1, more than 220 kW: grade is 2)</t>
  </si>
  <si>
    <t>Torque(300–399 Nm: grade is 0, 400–499 Nm: grade is 1, more than 500 Nm: grade is 2)</t>
  </si>
  <si>
    <t>Battery Capacity(70–79 kWh: grade is 0, 80–89 kWh: grade is 1, more than 90 kWh: grade is 2)</t>
  </si>
  <si>
    <t>WLTP Driving Range(420–449 Km: grade is 0, 450–519 Km: grade is 1, more than 520 Km: grade is 2)</t>
  </si>
  <si>
    <t>AC Charging Power (1–7.9 kW: grade is 0, 8–10.9 kW: grade is 1, more than 11 kW: grade is 2)</t>
  </si>
  <si>
    <t>Energy Consumption (Less than 17 kWh/100 km: grade is 2, 17–20.9 kWh/100 km: grade is 1, more than 21 kWh/100 km: grade is 0)</t>
  </si>
  <si>
    <t>Trunk Capacity (400–499 liters: grade is 0, 500–649 liters: grade is 1, more than 650 liters: grade is 2)</t>
  </si>
  <si>
    <t>Drivetrain Capability(AWD basic system: grade is 0, Intelligent AWD system: grade is 1, Advanced AWD/4WD with terrain management modes: grade is 2)</t>
  </si>
  <si>
    <t>Terrain Management Capability(No terrain modes: grade is 0, partial terrain modes: grade is 1, multiple terrain management modes (sand/mud/snow/off-road): grade is 2)</t>
  </si>
  <si>
    <t>Power output (140–159 HP: grade is 0, 160–179 HP: grade is 1, more than 180 HP: grade is 2)</t>
  </si>
  <si>
    <t>Engine Capacity (2.0–2.1L: grade is 0, 2.2–2.4L: grade is 1, more than 2.5L: grade is 2)</t>
  </si>
  <si>
    <t>Torque (200–249 Nm: grade is 0, 250–299 Nm: grade is 1, more than 300 Nm: grade is 2)</t>
  </si>
  <si>
    <t>Transmission (Manual: grade is 0, Automatic: grade is 1)</t>
  </si>
  <si>
    <t>Payload Capacity (800–899 kg: grade is 0, 900–1099 kg: grade is 1, more than 1100 kg: grade is 2)</t>
  </si>
  <si>
    <t>Cargo Volume / Space (Standard cargo space: grade is 0, optimized telecom cargo layout: grade is 1, large cargo configuration with enhanced usability: grade is 2)</t>
  </si>
  <si>
    <t>Wheel Size (15-inch wheels: grade is 0, 16-inch wheels: grade is 1, more than 16-inch wheels: grade is 2)</t>
  </si>
  <si>
    <t>Rear Door Opening (180° opening: grade is 1, more than 180° opening: grade is 2)</t>
  </si>
  <si>
    <t>Sliding Side Door Configuration (Single sliding door: grade is 0, dual sliding doors: grade is 2)</t>
  </si>
  <si>
    <t>Interior Cargo Features (Basic cargo area: grade is 0, reinforced cargo floor and tie-down points: grade is 1, advanced cargo securing and protection package: grade is 2)</t>
  </si>
  <si>
    <t>Tie-Down Points (4 tie-down points: grade is 0, 5–7 tie-down points: grade is 1, more than 8 tie-down points: grade is 2)</t>
  </si>
  <si>
    <t>Fuel Consumption (more than 11 L/100 km: grade is 0, 8–10.9 L/100 km: grade is 1, less than 8 L/100 km: grade is 2)</t>
  </si>
  <si>
    <t>Airbags (4 tie-down points: grade is 0, 5–7 tie-down points: grade is 1, more than 8 tie-down points: grade is 2)</t>
  </si>
  <si>
    <t>Availability of Certified Technicians and diagnostics capability</t>
  </si>
  <si>
    <t>Experience in supplying and maintaining vans and logistic vehicles</t>
  </si>
  <si>
    <t>Ground Clearance (185–194 mm: grade is 0, 195–214 mm: grade is 1, more than 215 mm: grade is 2)</t>
  </si>
  <si>
    <t>DC Fast Charging (80–119 kW: grade is 0, 120–179 kW: grade is 1, more than 180 kW: grade is 2)</t>
  </si>
  <si>
    <t>Ground Clearance  (185–194 mm: grade is 0, 195–214 mm: grade is 1, more than 215 mm: grade is 2)</t>
  </si>
  <si>
    <t>Cars tender</t>
  </si>
  <si>
    <t>cars tender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</si>
</sst>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mediumGray">
        <fgColor theme="0" tint="-0.14996795556505021"/>
        <bgColor rgb="FFFFFF66"/>
      </patternFill>
    </fill>
    <fill>
      <patternFill patternType="mediumGray">
        <fgColor theme="0" tint="-0.34998626667073579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>
      <alignment vertical="center"/>
    </xf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vertical="top" wrapText="1"/>
    </xf>
    <xf numFmtId="0" fontId="10" fillId="3" borderId="0" xfId="0" applyFont="1" applyFill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9" fontId="2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9" fontId="2" fillId="4" borderId="0" xfId="4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9" fontId="4" fillId="4" borderId="0" xfId="4" applyFont="1" applyFill="1" applyAlignment="1">
      <alignment horizontal="center" vertical="center"/>
    </xf>
    <xf numFmtId="9" fontId="12" fillId="7" borderId="1" xfId="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2" fillId="5" borderId="1" xfId="4" applyNumberFormat="1" applyFont="1" applyFill="1" applyBorder="1" applyAlignment="1">
      <alignment horizontal="center" vertical="center"/>
    </xf>
    <xf numFmtId="10" fontId="13" fillId="8" borderId="2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9" fontId="2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4" fontId="12" fillId="6" borderId="1" xfId="5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7" fillId="10" borderId="3" xfId="0" applyFont="1" applyFill="1" applyBorder="1" applyAlignment="1">
      <alignment vertical="center"/>
    </xf>
    <xf numFmtId="0" fontId="7" fillId="9" borderId="3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9" fontId="12" fillId="11" borderId="1" xfId="4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wrapText="1"/>
    </xf>
  </cellXfs>
  <cellStyles count="6">
    <cellStyle name="0,0_x000d__x000a_NA_x000d__x000a_" xfId="1"/>
    <cellStyle name="Currency" xfId="5" builtinId="4"/>
    <cellStyle name="Normal" xfId="0" builtinId="0"/>
    <cellStyle name="Normal 2" xfId="2"/>
    <cellStyle name="Normal 3" xfId="3"/>
    <cellStyle name="Percent" xfId="4" builtinId="5"/>
  </cellStyles>
  <dxfs count="4">
    <dxf>
      <fill>
        <patternFill patternType="gray0625">
          <fgColor rgb="FFFF0000"/>
        </patternFill>
      </fill>
    </dxf>
    <dxf>
      <fill>
        <patternFill patternType="gray0625">
          <fgColor rgb="FFFF0000"/>
        </patternFill>
      </fill>
    </dxf>
    <dxf>
      <fill>
        <patternFill patternType="gray0625">
          <fgColor rgb="FFFF0000"/>
        </patternFill>
      </fill>
    </dxf>
    <dxf>
      <fill>
        <patternFill patternType="gray0625">
          <f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2"/>
  <sheetViews>
    <sheetView zoomScaleNormal="100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A4" sqref="A4:XFD5"/>
    </sheetView>
  </sheetViews>
  <sheetFormatPr defaultRowHeight="14.4" outlineLevelRow="1"/>
  <cols>
    <col min="1" max="1" width="6" style="5" customWidth="1"/>
    <col min="2" max="2" width="68.88671875" style="6" customWidth="1"/>
    <col min="3" max="3" width="14.109375" style="10" bestFit="1" customWidth="1"/>
    <col min="4" max="4" width="5.33203125" style="11" customWidth="1"/>
    <col min="5" max="6" width="12.6640625" style="12" customWidth="1"/>
    <col min="7" max="7" width="12.6640625" style="12" customWidth="1" collapsed="1"/>
    <col min="8" max="9" width="12.6640625" style="12" customWidth="1"/>
  </cols>
  <sheetData>
    <row r="1" spans="1:9" s="3" customFormat="1" ht="15.6">
      <c r="A1" s="5"/>
      <c r="B1" s="6"/>
      <c r="C1" s="13"/>
      <c r="D1" s="14"/>
      <c r="E1" s="32" t="s">
        <v>82</v>
      </c>
      <c r="F1" s="32"/>
      <c r="G1" s="32"/>
      <c r="H1" s="32"/>
      <c r="I1" s="32"/>
    </row>
    <row r="2" spans="1:9">
      <c r="C2" s="15"/>
      <c r="D2" s="14"/>
      <c r="E2" s="31" t="s">
        <v>13</v>
      </c>
      <c r="F2" s="33" t="s">
        <v>14</v>
      </c>
      <c r="G2" s="34" t="s">
        <v>15</v>
      </c>
      <c r="H2" s="35" t="s">
        <v>16</v>
      </c>
      <c r="I2" s="35"/>
    </row>
    <row r="3" spans="1:9" ht="17.399999999999999">
      <c r="A3" s="2"/>
      <c r="B3" s="9" t="s">
        <v>2</v>
      </c>
      <c r="C3" s="16"/>
      <c r="D3" s="17"/>
      <c r="E3" s="23">
        <f>SUM(E6,E20,E26,E29)</f>
        <v>0</v>
      </c>
      <c r="F3" s="23">
        <f>SUM(F6,F20,F26,F29)</f>
        <v>0</v>
      </c>
      <c r="G3" s="23">
        <f>SUM(G6,G20,G26,G29)</f>
        <v>0</v>
      </c>
      <c r="H3" s="23">
        <f>SUM(H6,H20,H26,H29)</f>
        <v>0</v>
      </c>
      <c r="I3" s="23"/>
    </row>
    <row r="4" spans="1:9" ht="15" outlineLevel="1">
      <c r="A4" s="24"/>
      <c r="B4" s="37"/>
      <c r="C4" s="25"/>
      <c r="D4" s="26"/>
      <c r="E4" s="27"/>
      <c r="F4" s="27"/>
      <c r="G4" s="27"/>
      <c r="H4" s="27"/>
      <c r="I4" s="27"/>
    </row>
    <row r="5" spans="1:9" ht="15" outlineLevel="1">
      <c r="A5" s="24"/>
      <c r="B5" s="37"/>
      <c r="C5" s="25"/>
      <c r="D5" s="26"/>
      <c r="E5" s="27"/>
      <c r="F5" s="27"/>
      <c r="G5" s="27"/>
      <c r="H5" s="27"/>
      <c r="I5" s="27"/>
    </row>
    <row r="6" spans="1:9" ht="15.6" collapsed="1">
      <c r="A6" s="7" t="s">
        <v>11</v>
      </c>
      <c r="B6" s="8" t="s">
        <v>5</v>
      </c>
      <c r="C6" s="30"/>
      <c r="D6" s="36">
        <v>0.23</v>
      </c>
      <c r="E6" s="22">
        <f>SUMPRODUCT($C$7:$C$19,E7:E19)/SUM($C$7:$C$19)*$D$6/2</f>
        <v>0</v>
      </c>
      <c r="F6" s="22">
        <f>SUMPRODUCT($C$7:$C$19,F7:F19)/SUM($C$7:$C$19)*$D$6/2</f>
        <v>0</v>
      </c>
      <c r="G6" s="22">
        <f>SUMPRODUCT($C$7:$C$19,G7:G19)/SUM($C$7:$C$19)*$D$6/2</f>
        <v>0</v>
      </c>
      <c r="H6" s="22">
        <f>SUMPRODUCT($C$7:$C$19,H7:H19)/SUM($C$7:$C$19)*$D$6/2</f>
        <v>0</v>
      </c>
      <c r="I6" s="22"/>
    </row>
    <row r="7" spans="1:9" ht="28.8" hidden="1" outlineLevel="1">
      <c r="A7" s="4"/>
      <c r="B7" s="39" t="s">
        <v>19</v>
      </c>
      <c r="C7" s="19">
        <v>2</v>
      </c>
      <c r="D7" s="18"/>
      <c r="E7" s="28"/>
      <c r="F7" s="29"/>
      <c r="G7" s="29"/>
      <c r="H7" s="21"/>
      <c r="I7" s="21"/>
    </row>
    <row r="8" spans="1:9" ht="28.8" hidden="1" outlineLevel="1">
      <c r="A8" s="4"/>
      <c r="B8" s="39" t="s">
        <v>20</v>
      </c>
      <c r="C8" s="21">
        <v>2</v>
      </c>
      <c r="D8" s="18"/>
      <c r="E8" s="28"/>
      <c r="F8" s="29"/>
      <c r="G8" s="29"/>
      <c r="H8" s="21"/>
      <c r="I8" s="21"/>
    </row>
    <row r="9" spans="1:9" ht="28.8" hidden="1" outlineLevel="1">
      <c r="A9" s="4"/>
      <c r="B9" s="39" t="s">
        <v>21</v>
      </c>
      <c r="C9" s="19">
        <v>2</v>
      </c>
      <c r="D9" s="18"/>
      <c r="E9" s="28"/>
      <c r="F9" s="29"/>
      <c r="G9" s="29"/>
      <c r="H9" s="21"/>
      <c r="I9" s="21"/>
    </row>
    <row r="10" spans="1:9" ht="28.8" hidden="1" outlineLevel="1">
      <c r="A10" s="4"/>
      <c r="B10" s="39" t="s">
        <v>22</v>
      </c>
      <c r="C10" s="19">
        <v>3</v>
      </c>
      <c r="D10" s="18"/>
      <c r="E10" s="28"/>
      <c r="F10" s="29"/>
      <c r="G10" s="29"/>
      <c r="H10" s="21"/>
      <c r="I10" s="21"/>
    </row>
    <row r="11" spans="1:9" ht="28.8" hidden="1" outlineLevel="1">
      <c r="A11" s="4"/>
      <c r="B11" s="39" t="s">
        <v>24</v>
      </c>
      <c r="C11" s="19">
        <v>1</v>
      </c>
      <c r="D11" s="18"/>
      <c r="E11" s="28"/>
      <c r="F11" s="29"/>
      <c r="G11" s="29"/>
      <c r="H11" s="21"/>
      <c r="I11" s="21"/>
    </row>
    <row r="12" spans="1:9" ht="15.6" hidden="1" outlineLevel="1">
      <c r="A12" s="4"/>
      <c r="B12" s="39" t="s">
        <v>25</v>
      </c>
      <c r="C12" s="19">
        <v>2</v>
      </c>
      <c r="D12" s="18"/>
      <c r="E12" s="28"/>
      <c r="F12" s="29"/>
      <c r="G12" s="29"/>
      <c r="H12" s="21"/>
      <c r="I12" s="21"/>
    </row>
    <row r="13" spans="1:9" ht="28.8" hidden="1" outlineLevel="1">
      <c r="A13" s="4"/>
      <c r="B13" s="39" t="s">
        <v>23</v>
      </c>
      <c r="C13" s="19">
        <v>2</v>
      </c>
      <c r="D13" s="18"/>
      <c r="E13" s="28"/>
      <c r="F13" s="29"/>
      <c r="G13" s="29"/>
      <c r="H13" s="21"/>
      <c r="I13" s="21"/>
    </row>
    <row r="14" spans="1:9" ht="28.8" hidden="1" outlineLevel="1">
      <c r="A14" s="4"/>
      <c r="B14" s="39" t="s">
        <v>26</v>
      </c>
      <c r="C14" s="19">
        <v>1</v>
      </c>
      <c r="D14" s="18"/>
      <c r="E14" s="28"/>
      <c r="F14" s="29"/>
      <c r="G14" s="29"/>
      <c r="H14" s="21"/>
      <c r="I14" s="21"/>
    </row>
    <row r="15" spans="1:9" ht="28.8" hidden="1" outlineLevel="1">
      <c r="A15" s="4"/>
      <c r="B15" s="39" t="s">
        <v>27</v>
      </c>
      <c r="C15" s="19">
        <v>1</v>
      </c>
      <c r="D15" s="18"/>
      <c r="E15" s="28"/>
      <c r="F15" s="29"/>
      <c r="G15" s="29"/>
      <c r="H15" s="21"/>
      <c r="I15" s="21"/>
    </row>
    <row r="16" spans="1:9" ht="28.8" hidden="1" outlineLevel="1">
      <c r="A16" s="4"/>
      <c r="B16" s="39" t="s">
        <v>28</v>
      </c>
      <c r="C16" s="19">
        <v>1</v>
      </c>
      <c r="D16" s="18"/>
      <c r="E16" s="28"/>
      <c r="F16" s="29"/>
      <c r="G16" s="29"/>
      <c r="H16" s="21"/>
      <c r="I16" s="21"/>
    </row>
    <row r="17" spans="1:9" ht="28.8" hidden="1" outlineLevel="1">
      <c r="A17" s="4"/>
      <c r="B17" s="39" t="s">
        <v>29</v>
      </c>
      <c r="C17" s="19">
        <v>2</v>
      </c>
      <c r="D17" s="18"/>
      <c r="E17" s="28"/>
      <c r="F17" s="29"/>
      <c r="G17" s="29"/>
      <c r="H17" s="21"/>
      <c r="I17" s="21"/>
    </row>
    <row r="18" spans="1:9" ht="15.6" hidden="1" outlineLevel="1">
      <c r="A18" s="4"/>
      <c r="B18" s="39" t="s">
        <v>3</v>
      </c>
      <c r="C18" s="19">
        <v>2</v>
      </c>
      <c r="D18" s="18"/>
      <c r="E18" s="28"/>
      <c r="F18" s="29"/>
      <c r="G18" s="29"/>
      <c r="H18" s="21"/>
      <c r="I18" s="21"/>
    </row>
    <row r="19" spans="1:9" ht="15.6" hidden="1" outlineLevel="1">
      <c r="A19" s="4"/>
      <c r="B19" s="39" t="s">
        <v>4</v>
      </c>
      <c r="C19" s="19">
        <v>2</v>
      </c>
      <c r="D19" s="18"/>
      <c r="E19" s="28"/>
      <c r="F19" s="29"/>
      <c r="G19" s="29"/>
      <c r="H19" s="21"/>
      <c r="I19" s="21"/>
    </row>
    <row r="20" spans="1:9" ht="15.6" collapsed="1">
      <c r="A20" s="7" t="s">
        <v>0</v>
      </c>
      <c r="B20" s="8" t="s">
        <v>6</v>
      </c>
      <c r="C20" s="30"/>
      <c r="D20" s="36">
        <v>0.05</v>
      </c>
      <c r="E20" s="22">
        <f>SUMPRODUCT($C$21:$C$25,E21:E25)/SUM($C$21:$C$25)*$D$20/2</f>
        <v>0</v>
      </c>
      <c r="F20" s="22">
        <f>SUMPRODUCT($C$21:$C$25,F21:F25)/SUM($C$21:$C$25)*$D$20/2</f>
        <v>0</v>
      </c>
      <c r="G20" s="22">
        <f t="shared" ref="G20:H20" si="0">SUMPRODUCT($C$21:$C$25,G21:G25)/SUM($C$21:$C$25)*$D$20/2</f>
        <v>0</v>
      </c>
      <c r="H20" s="22">
        <f t="shared" si="0"/>
        <v>0</v>
      </c>
      <c r="I20" s="22"/>
    </row>
    <row r="21" spans="1:9" ht="28.8" hidden="1" outlineLevel="1">
      <c r="A21" s="4"/>
      <c r="B21" s="39" t="s">
        <v>30</v>
      </c>
      <c r="C21" s="19">
        <v>1</v>
      </c>
      <c r="D21" s="18"/>
      <c r="E21" s="20"/>
      <c r="F21" s="21"/>
      <c r="G21" s="21"/>
      <c r="H21" s="21"/>
      <c r="I21" s="21"/>
    </row>
    <row r="22" spans="1:9" ht="28.8" hidden="1" outlineLevel="1">
      <c r="A22" s="4"/>
      <c r="B22" s="39" t="s">
        <v>31</v>
      </c>
      <c r="C22" s="19">
        <v>1</v>
      </c>
      <c r="D22" s="18"/>
      <c r="E22" s="20"/>
      <c r="F22" s="21"/>
      <c r="G22" s="21"/>
      <c r="H22" s="21"/>
      <c r="I22" s="21"/>
    </row>
    <row r="23" spans="1:9" ht="28.8" hidden="1" outlineLevel="1">
      <c r="A23" s="4"/>
      <c r="B23" s="39" t="s">
        <v>32</v>
      </c>
      <c r="C23" s="19"/>
      <c r="D23" s="18"/>
      <c r="E23" s="20"/>
      <c r="F23" s="21"/>
      <c r="G23" s="21"/>
      <c r="H23" s="21"/>
      <c r="I23" s="21"/>
    </row>
    <row r="24" spans="1:9" ht="28.8" hidden="1" outlineLevel="1">
      <c r="A24" s="4"/>
      <c r="B24" s="39" t="s">
        <v>33</v>
      </c>
      <c r="C24" s="19">
        <v>2</v>
      </c>
      <c r="D24" s="18"/>
      <c r="E24" s="20"/>
      <c r="F24" s="21"/>
      <c r="G24" s="21"/>
      <c r="H24" s="21"/>
      <c r="I24" s="21"/>
    </row>
    <row r="25" spans="1:9" ht="28.8" hidden="1" outlineLevel="1">
      <c r="A25" s="4"/>
      <c r="B25" s="39" t="s">
        <v>34</v>
      </c>
      <c r="C25" s="19">
        <v>1</v>
      </c>
      <c r="D25" s="18"/>
      <c r="E25" s="20"/>
      <c r="F25" s="21"/>
      <c r="G25" s="21"/>
      <c r="H25" s="21"/>
      <c r="I25" s="21"/>
    </row>
    <row r="26" spans="1:9" ht="15.6" collapsed="1">
      <c r="A26" s="7" t="s">
        <v>12</v>
      </c>
      <c r="B26" s="8" t="s">
        <v>7</v>
      </c>
      <c r="C26" s="30"/>
      <c r="D26" s="36">
        <v>0.02</v>
      </c>
      <c r="E26" s="22">
        <f>SUMPRODUCT($C27:$C28,E27:E28)/SUM($C27:$C28)*$D26/2</f>
        <v>0</v>
      </c>
      <c r="F26" s="22">
        <f t="shared" ref="F26:H26" si="1">SUMPRODUCT($C27:$C28,F27:F28)/SUM($C27:$C28)*$D26/2</f>
        <v>0</v>
      </c>
      <c r="G26" s="22">
        <f t="shared" si="1"/>
        <v>0</v>
      </c>
      <c r="H26" s="22">
        <f t="shared" si="1"/>
        <v>0</v>
      </c>
      <c r="I26" s="22"/>
    </row>
    <row r="27" spans="1:9" ht="15.6" hidden="1" outlineLevel="1">
      <c r="A27" s="4"/>
      <c r="B27" t="s">
        <v>8</v>
      </c>
      <c r="C27" s="19">
        <v>1</v>
      </c>
      <c r="D27" s="18"/>
      <c r="E27" s="20"/>
      <c r="F27" s="21"/>
      <c r="G27" s="21"/>
      <c r="H27" s="21"/>
      <c r="I27" s="21"/>
    </row>
    <row r="28" spans="1:9" ht="15.6" hidden="1" outlineLevel="1">
      <c r="A28" s="4"/>
      <c r="B28" t="s">
        <v>9</v>
      </c>
      <c r="C28" s="19">
        <v>1</v>
      </c>
      <c r="D28" s="18"/>
      <c r="E28" s="20"/>
      <c r="F28" s="21"/>
      <c r="G28" s="21"/>
      <c r="H28" s="21"/>
      <c r="I28" s="21"/>
    </row>
    <row r="29" spans="1:9" ht="15.6" collapsed="1">
      <c r="A29" s="7" t="s">
        <v>1</v>
      </c>
      <c r="B29" s="8" t="s">
        <v>10</v>
      </c>
      <c r="C29" s="30"/>
      <c r="D29" s="36">
        <v>0.1</v>
      </c>
      <c r="E29" s="22">
        <f>SUMPRODUCT($C30:$C32,E30:E32)/SUM($C30:$C32)*$D29/2</f>
        <v>0</v>
      </c>
      <c r="F29" s="22">
        <f>SUMPRODUCT($C30:$C34,F30:F34)/SUM($C30:$C34)*$D29/2</f>
        <v>0</v>
      </c>
      <c r="G29" s="22">
        <f t="shared" ref="G29:H29" si="2">SUMPRODUCT($C30:$C32,G30:G32)/SUM($C30:$C32)*$D29/2</f>
        <v>0</v>
      </c>
      <c r="H29" s="22">
        <f t="shared" si="2"/>
        <v>0</v>
      </c>
      <c r="I29" s="22"/>
    </row>
    <row r="30" spans="1:9" ht="15.6" hidden="1" outlineLevel="1">
      <c r="A30" s="4"/>
      <c r="B30" t="s">
        <v>35</v>
      </c>
      <c r="C30" s="19">
        <v>3</v>
      </c>
      <c r="D30" s="18"/>
      <c r="E30" s="20"/>
      <c r="F30" s="21"/>
      <c r="G30" s="21"/>
      <c r="H30" s="21"/>
      <c r="I30" s="21"/>
    </row>
    <row r="31" spans="1:9" ht="15.6" hidden="1" outlineLevel="1">
      <c r="A31" s="4"/>
      <c r="B31" t="s">
        <v>36</v>
      </c>
      <c r="C31" s="19">
        <v>3</v>
      </c>
      <c r="D31" s="18"/>
      <c r="E31" s="20"/>
      <c r="F31" s="21"/>
      <c r="G31" s="21"/>
      <c r="H31" s="21"/>
      <c r="I31" s="21"/>
    </row>
    <row r="32" spans="1:9" ht="15.6" hidden="1" outlineLevel="1">
      <c r="A32" s="4"/>
      <c r="B32" t="s">
        <v>37</v>
      </c>
      <c r="C32" s="19">
        <v>1</v>
      </c>
      <c r="D32" s="18"/>
      <c r="E32" s="20"/>
      <c r="F32" s="21"/>
      <c r="G32" s="21"/>
      <c r="H32" s="21"/>
      <c r="I32" s="21"/>
    </row>
    <row r="33" spans="1:9" ht="15.6" hidden="1" outlineLevel="1">
      <c r="A33" s="4"/>
      <c r="B33" t="s">
        <v>38</v>
      </c>
      <c r="C33" s="19">
        <v>1</v>
      </c>
      <c r="D33" s="18"/>
      <c r="E33" s="20"/>
      <c r="F33" s="21"/>
      <c r="G33" s="21"/>
      <c r="H33" s="21"/>
      <c r="I33" s="21"/>
    </row>
    <row r="34" spans="1:9" ht="15.6" hidden="1" outlineLevel="1">
      <c r="A34" s="4"/>
      <c r="B34" t="s">
        <v>39</v>
      </c>
      <c r="C34" s="19">
        <v>2</v>
      </c>
      <c r="D34" s="18"/>
      <c r="E34" s="20"/>
      <c r="F34" s="21"/>
      <c r="G34" s="21"/>
      <c r="H34" s="21"/>
      <c r="I34" s="21"/>
    </row>
    <row r="41" spans="1:9">
      <c r="B41" s="1"/>
    </row>
    <row r="42" spans="1:9">
      <c r="B42" s="1"/>
    </row>
  </sheetData>
  <conditionalFormatting sqref="E6:I34">
    <cfRule type="expression" dxfId="3" priority="64" stopIfTrue="1">
      <formula>0</formula>
    </cfRule>
  </conditionalFormatting>
  <conditionalFormatting sqref="I3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H3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5"/>
  <sheetViews>
    <sheetView zoomScaleNormal="100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A4" sqref="A4:XFD5"/>
    </sheetView>
  </sheetViews>
  <sheetFormatPr defaultRowHeight="14.4" outlineLevelRow="1"/>
  <cols>
    <col min="1" max="1" width="6" style="5" customWidth="1"/>
    <col min="2" max="2" width="68.88671875" style="6" customWidth="1"/>
    <col min="3" max="3" width="14.109375" style="10" bestFit="1" customWidth="1"/>
    <col min="4" max="4" width="5.33203125" style="11" customWidth="1"/>
    <col min="5" max="6" width="12.6640625" style="12" customWidth="1"/>
    <col min="7" max="7" width="12.6640625" style="12" customWidth="1" collapsed="1"/>
    <col min="8" max="10" width="12.6640625" style="12" customWidth="1"/>
  </cols>
  <sheetData>
    <row r="1" spans="1:10" s="3" customFormat="1" ht="15.6">
      <c r="A1" s="5"/>
      <c r="B1" s="6"/>
      <c r="C1" s="13"/>
      <c r="D1" s="14"/>
      <c r="E1" s="32" t="s">
        <v>82</v>
      </c>
      <c r="F1" s="32"/>
      <c r="G1" s="32"/>
      <c r="H1" s="32"/>
      <c r="I1" s="32"/>
      <c r="J1" s="32"/>
    </row>
    <row r="2" spans="1:10">
      <c r="C2" s="15"/>
      <c r="D2" s="14"/>
      <c r="E2" s="31" t="s">
        <v>13</v>
      </c>
      <c r="F2" s="33" t="s">
        <v>14</v>
      </c>
      <c r="G2" s="34" t="s">
        <v>15</v>
      </c>
      <c r="H2" s="35" t="s">
        <v>16</v>
      </c>
      <c r="I2" s="35" t="s">
        <v>17</v>
      </c>
      <c r="J2" s="35" t="s">
        <v>18</v>
      </c>
    </row>
    <row r="3" spans="1:10" ht="17.399999999999999">
      <c r="A3" s="2"/>
      <c r="B3" s="9" t="s">
        <v>2</v>
      </c>
      <c r="C3" s="16"/>
      <c r="D3" s="17"/>
      <c r="E3" s="23">
        <f>SUM(E4,E23,E29,E32)</f>
        <v>0</v>
      </c>
      <c r="F3" s="23">
        <f t="shared" ref="F3:J3" si="0">SUM(F4,F23,F29,F32)</f>
        <v>0</v>
      </c>
      <c r="G3" s="23">
        <f t="shared" si="0"/>
        <v>0</v>
      </c>
      <c r="H3" s="23">
        <f t="shared" si="0"/>
        <v>0</v>
      </c>
      <c r="I3" s="23">
        <f t="shared" si="0"/>
        <v>0</v>
      </c>
      <c r="J3" s="23">
        <f t="shared" si="0"/>
        <v>0</v>
      </c>
    </row>
    <row r="4" spans="1:10" ht="15.6" collapsed="1">
      <c r="A4" s="7" t="s">
        <v>11</v>
      </c>
      <c r="B4" s="8" t="s">
        <v>5</v>
      </c>
      <c r="C4" s="30"/>
      <c r="D4" s="36">
        <v>0.23</v>
      </c>
      <c r="E4" s="22">
        <f t="shared" ref="E4:J4" si="1">SUMPRODUCT($C$5:$C$21,E5:E21)/SUM($C$5:$C$21)*$D$4/2</f>
        <v>0</v>
      </c>
      <c r="F4" s="22">
        <f t="shared" si="1"/>
        <v>0</v>
      </c>
      <c r="G4" s="22">
        <f t="shared" si="1"/>
        <v>0</v>
      </c>
      <c r="H4" s="22">
        <f t="shared" si="1"/>
        <v>0</v>
      </c>
      <c r="I4" s="22">
        <f t="shared" si="1"/>
        <v>0</v>
      </c>
      <c r="J4" s="22">
        <f t="shared" si="1"/>
        <v>0</v>
      </c>
    </row>
    <row r="5" spans="1:10" ht="28.8" hidden="1" outlineLevel="1">
      <c r="A5" s="4"/>
      <c r="B5" s="39" t="s">
        <v>40</v>
      </c>
      <c r="C5" s="19">
        <v>2</v>
      </c>
      <c r="D5" s="18"/>
      <c r="E5" s="28"/>
      <c r="F5" s="29"/>
      <c r="G5" s="29"/>
      <c r="H5" s="21"/>
      <c r="I5" s="21"/>
      <c r="J5" s="21"/>
    </row>
    <row r="6" spans="1:10" ht="28.8" hidden="1" outlineLevel="1">
      <c r="A6" s="4"/>
      <c r="B6" s="39" t="s">
        <v>41</v>
      </c>
      <c r="C6" s="21">
        <v>2</v>
      </c>
      <c r="D6" s="18"/>
      <c r="E6" s="28"/>
      <c r="F6" s="29"/>
      <c r="G6" s="29"/>
      <c r="H6" s="21"/>
      <c r="I6" s="21"/>
      <c r="J6" s="21"/>
    </row>
    <row r="7" spans="1:10" ht="28.8" hidden="1" outlineLevel="1">
      <c r="A7" s="4"/>
      <c r="B7" s="39" t="s">
        <v>42</v>
      </c>
      <c r="C7" s="19">
        <v>2</v>
      </c>
      <c r="D7" s="18"/>
      <c r="E7" s="28"/>
      <c r="F7" s="29"/>
      <c r="G7" s="29"/>
      <c r="H7" s="21"/>
      <c r="I7" s="21"/>
      <c r="J7" s="21"/>
    </row>
    <row r="8" spans="1:10" ht="28.8" hidden="1" outlineLevel="1">
      <c r="A8" s="4"/>
      <c r="B8" s="39" t="s">
        <v>43</v>
      </c>
      <c r="C8" s="19">
        <v>3</v>
      </c>
      <c r="D8" s="18"/>
      <c r="E8" s="28"/>
      <c r="F8" s="29"/>
      <c r="G8" s="29"/>
      <c r="H8" s="21"/>
      <c r="I8" s="21"/>
      <c r="J8" s="21"/>
    </row>
    <row r="9" spans="1:10" ht="28.8" hidden="1" outlineLevel="1">
      <c r="A9" s="4"/>
      <c r="B9" s="39" t="s">
        <v>44</v>
      </c>
      <c r="C9" s="19">
        <v>1</v>
      </c>
      <c r="D9" s="18"/>
      <c r="E9" s="28"/>
      <c r="F9" s="29"/>
      <c r="G9" s="29"/>
      <c r="H9" s="21"/>
      <c r="I9" s="21"/>
      <c r="J9" s="21"/>
    </row>
    <row r="10" spans="1:10" ht="28.8" hidden="1" outlineLevel="1">
      <c r="A10" s="4"/>
      <c r="B10" s="39" t="s">
        <v>79</v>
      </c>
      <c r="C10" s="19">
        <v>3</v>
      </c>
      <c r="D10" s="18"/>
      <c r="E10" s="28"/>
      <c r="F10" s="29"/>
      <c r="G10" s="29"/>
      <c r="H10" s="21"/>
      <c r="I10" s="21"/>
      <c r="J10" s="21"/>
    </row>
    <row r="11" spans="1:10" ht="28.8" hidden="1" outlineLevel="1">
      <c r="A11" s="4"/>
      <c r="B11" s="39" t="s">
        <v>45</v>
      </c>
      <c r="C11" s="19">
        <v>2</v>
      </c>
      <c r="D11" s="18"/>
      <c r="E11" s="28"/>
      <c r="F11" s="29"/>
      <c r="G11" s="29"/>
      <c r="H11" s="21"/>
      <c r="I11" s="21"/>
      <c r="J11" s="21"/>
    </row>
    <row r="12" spans="1:10" ht="28.8" hidden="1" outlineLevel="1">
      <c r="A12" s="4"/>
      <c r="B12" s="39" t="s">
        <v>46</v>
      </c>
      <c r="C12" s="19">
        <v>1</v>
      </c>
      <c r="D12" s="18"/>
      <c r="E12" s="28"/>
      <c r="F12" s="29"/>
      <c r="G12" s="29"/>
      <c r="H12" s="21"/>
      <c r="I12" s="21"/>
      <c r="J12" s="21"/>
    </row>
    <row r="13" spans="1:10" ht="28.8" hidden="1" outlineLevel="1">
      <c r="A13" s="4"/>
      <c r="B13" s="39" t="s">
        <v>47</v>
      </c>
      <c r="C13" s="19">
        <v>1</v>
      </c>
      <c r="D13" s="18"/>
      <c r="E13" s="28"/>
      <c r="F13" s="29"/>
      <c r="G13" s="29"/>
      <c r="H13" s="21"/>
      <c r="I13" s="21"/>
      <c r="J13" s="21"/>
    </row>
    <row r="14" spans="1:10" ht="28.8" hidden="1" outlineLevel="1">
      <c r="A14" s="4"/>
      <c r="B14" s="39" t="s">
        <v>48</v>
      </c>
      <c r="C14" s="19">
        <v>1</v>
      </c>
      <c r="D14" s="18"/>
      <c r="E14" s="28"/>
      <c r="F14" s="29"/>
      <c r="G14" s="29"/>
      <c r="H14" s="21"/>
      <c r="I14" s="21"/>
      <c r="J14" s="21"/>
    </row>
    <row r="15" spans="1:10" ht="28.8" hidden="1" outlineLevel="1">
      <c r="A15" s="4"/>
      <c r="B15" s="39" t="s">
        <v>28</v>
      </c>
      <c r="C15" s="19">
        <v>1</v>
      </c>
      <c r="D15" s="18"/>
      <c r="E15" s="28"/>
      <c r="F15" s="29"/>
      <c r="G15" s="29"/>
      <c r="H15" s="21"/>
      <c r="I15" s="21"/>
      <c r="J15" s="21"/>
    </row>
    <row r="16" spans="1:10" ht="43.2" hidden="1" outlineLevel="1">
      <c r="A16" s="4"/>
      <c r="B16" s="39" t="s">
        <v>49</v>
      </c>
      <c r="C16" s="19"/>
      <c r="D16" s="18"/>
      <c r="E16" s="28"/>
      <c r="F16" s="29"/>
      <c r="G16" s="29"/>
      <c r="H16" s="21"/>
      <c r="I16" s="21"/>
      <c r="J16" s="21"/>
    </row>
    <row r="17" spans="1:10" ht="15.6" hidden="1" outlineLevel="1">
      <c r="A17" s="4"/>
      <c r="B17" s="39" t="s">
        <v>50</v>
      </c>
      <c r="C17" s="19">
        <v>1</v>
      </c>
      <c r="D17" s="18"/>
      <c r="E17" s="28"/>
      <c r="F17" s="29"/>
      <c r="G17" s="29"/>
      <c r="H17" s="21"/>
      <c r="I17" s="21"/>
      <c r="J17" s="21"/>
    </row>
    <row r="18" spans="1:10" ht="43.2" hidden="1" outlineLevel="1">
      <c r="A18" s="4"/>
      <c r="B18" s="39" t="s">
        <v>51</v>
      </c>
      <c r="C18" s="19">
        <v>1</v>
      </c>
      <c r="D18" s="18"/>
      <c r="E18" s="28"/>
      <c r="F18" s="29"/>
      <c r="G18" s="29"/>
      <c r="H18" s="21"/>
      <c r="I18" s="21"/>
      <c r="J18" s="21"/>
    </row>
    <row r="19" spans="1:10" ht="15.6" hidden="1" outlineLevel="1">
      <c r="A19" s="4"/>
      <c r="B19" s="39" t="s">
        <v>3</v>
      </c>
      <c r="C19" s="19">
        <v>1</v>
      </c>
      <c r="D19" s="18"/>
      <c r="E19" s="28"/>
      <c r="F19" s="29"/>
      <c r="G19" s="29"/>
      <c r="H19" s="21"/>
      <c r="I19" s="21"/>
      <c r="J19" s="21"/>
    </row>
    <row r="20" spans="1:10" ht="15.6" hidden="1" outlineLevel="1">
      <c r="A20" s="4"/>
      <c r="B20" s="39" t="s">
        <v>4</v>
      </c>
      <c r="C20" s="19">
        <v>1</v>
      </c>
      <c r="D20" s="18"/>
      <c r="E20" s="28"/>
      <c r="F20" s="29"/>
      <c r="G20" s="29"/>
      <c r="H20" s="21"/>
      <c r="I20" s="21"/>
      <c r="J20" s="21"/>
    </row>
    <row r="21" spans="1:10" ht="15.6" hidden="1" outlineLevel="1">
      <c r="A21" s="4"/>
      <c r="B21" s="38"/>
      <c r="C21" s="19"/>
      <c r="D21" s="18"/>
      <c r="E21" s="28"/>
      <c r="F21" s="29"/>
      <c r="G21" s="29"/>
      <c r="H21" s="21"/>
      <c r="I21" s="21"/>
      <c r="J21" s="21"/>
    </row>
    <row r="22" spans="1:10" ht="15.6" hidden="1" outlineLevel="1">
      <c r="A22" s="4"/>
      <c r="B22" s="38"/>
      <c r="C22" s="19"/>
      <c r="D22" s="18"/>
      <c r="E22" s="28"/>
      <c r="F22" s="29"/>
      <c r="G22" s="29"/>
      <c r="H22" s="21"/>
      <c r="I22" s="21"/>
      <c r="J22" s="21"/>
    </row>
    <row r="23" spans="1:10" ht="15.6" collapsed="1">
      <c r="A23" s="7" t="s">
        <v>0</v>
      </c>
      <c r="B23" s="8" t="s">
        <v>6</v>
      </c>
      <c r="C23" s="30"/>
      <c r="D23" s="36">
        <v>0.05</v>
      </c>
      <c r="E23" s="22">
        <f t="shared" ref="E23:J23" si="2">SUMPRODUCT($C$24:$C$28,E24:E28)/SUM($C$24:$C$28)*$D$23/2</f>
        <v>0</v>
      </c>
      <c r="F23" s="22">
        <f t="shared" si="2"/>
        <v>0</v>
      </c>
      <c r="G23" s="22">
        <f t="shared" si="2"/>
        <v>0</v>
      </c>
      <c r="H23" s="22">
        <f t="shared" si="2"/>
        <v>0</v>
      </c>
      <c r="I23" s="22">
        <f t="shared" si="2"/>
        <v>0</v>
      </c>
      <c r="J23" s="22">
        <f t="shared" si="2"/>
        <v>0</v>
      </c>
    </row>
    <row r="24" spans="1:10" ht="28.8" hidden="1" outlineLevel="1">
      <c r="A24" s="4"/>
      <c r="B24" s="39" t="s">
        <v>30</v>
      </c>
      <c r="C24" s="19">
        <v>1</v>
      </c>
      <c r="D24" s="18"/>
      <c r="E24" s="20"/>
      <c r="F24" s="21"/>
      <c r="G24" s="21"/>
      <c r="H24" s="21"/>
      <c r="I24" s="21"/>
      <c r="J24" s="21"/>
    </row>
    <row r="25" spans="1:10" ht="28.8" hidden="1" outlineLevel="1">
      <c r="A25" s="4"/>
      <c r="B25" s="39" t="s">
        <v>52</v>
      </c>
      <c r="C25" s="19">
        <v>1</v>
      </c>
      <c r="D25" s="18"/>
      <c r="E25" s="20"/>
      <c r="F25" s="21"/>
      <c r="G25" s="21"/>
      <c r="H25" s="21"/>
      <c r="I25" s="21"/>
      <c r="J25" s="21"/>
    </row>
    <row r="26" spans="1:10" ht="28.8" hidden="1" outlineLevel="1">
      <c r="A26" s="4"/>
      <c r="B26" s="39" t="s">
        <v>32</v>
      </c>
      <c r="C26" s="19"/>
      <c r="D26" s="18"/>
      <c r="E26" s="20"/>
      <c r="F26" s="21"/>
      <c r="G26" s="21"/>
      <c r="H26" s="21"/>
      <c r="I26" s="21"/>
      <c r="J26" s="21"/>
    </row>
    <row r="27" spans="1:10" ht="28.8" hidden="1" outlineLevel="1">
      <c r="A27" s="4"/>
      <c r="B27" s="39" t="s">
        <v>53</v>
      </c>
      <c r="C27" s="19">
        <v>2</v>
      </c>
      <c r="D27" s="18"/>
      <c r="E27" s="20"/>
      <c r="F27" s="21"/>
      <c r="G27" s="21"/>
      <c r="H27" s="21"/>
      <c r="I27" s="21"/>
      <c r="J27" s="21"/>
    </row>
    <row r="28" spans="1:10" ht="28.8" hidden="1" outlineLevel="1">
      <c r="A28" s="4"/>
      <c r="B28" s="39" t="s">
        <v>34</v>
      </c>
      <c r="C28" s="19">
        <v>1</v>
      </c>
      <c r="D28" s="18"/>
      <c r="E28" s="20"/>
      <c r="F28" s="21"/>
      <c r="G28" s="21"/>
      <c r="H28" s="21"/>
      <c r="I28" s="21"/>
      <c r="J28" s="21"/>
    </row>
    <row r="29" spans="1:10" ht="15.6" collapsed="1">
      <c r="A29" s="7" t="s">
        <v>12</v>
      </c>
      <c r="B29" s="8" t="s">
        <v>7</v>
      </c>
      <c r="C29" s="30"/>
      <c r="D29" s="36">
        <v>0.02</v>
      </c>
      <c r="E29" s="22">
        <f t="shared" ref="E29:J29" si="3">SUMPRODUCT($C30:$C31,E30:E31)/SUM($C30:$C31)*$D29/2</f>
        <v>0</v>
      </c>
      <c r="F29" s="22">
        <f t="shared" si="3"/>
        <v>0</v>
      </c>
      <c r="G29" s="22">
        <f t="shared" si="3"/>
        <v>0</v>
      </c>
      <c r="H29" s="22">
        <f t="shared" si="3"/>
        <v>0</v>
      </c>
      <c r="I29" s="22">
        <f t="shared" si="3"/>
        <v>0</v>
      </c>
      <c r="J29" s="22">
        <f t="shared" si="3"/>
        <v>0</v>
      </c>
    </row>
    <row r="30" spans="1:10" ht="15.6" hidden="1" outlineLevel="1">
      <c r="A30" s="4"/>
      <c r="B30" t="s">
        <v>8</v>
      </c>
      <c r="C30" s="19">
        <v>1</v>
      </c>
      <c r="D30" s="18"/>
      <c r="E30" s="20"/>
      <c r="F30" s="21"/>
      <c r="G30" s="21"/>
      <c r="H30" s="21"/>
      <c r="I30" s="21"/>
      <c r="J30" s="21"/>
    </row>
    <row r="31" spans="1:10" ht="15.6" hidden="1" outlineLevel="1">
      <c r="A31" s="4"/>
      <c r="B31" t="s">
        <v>9</v>
      </c>
      <c r="C31" s="19">
        <v>1</v>
      </c>
      <c r="D31" s="18"/>
      <c r="E31" s="20"/>
      <c r="F31" s="21"/>
      <c r="G31" s="21"/>
      <c r="H31" s="21"/>
      <c r="I31" s="21"/>
      <c r="J31" s="21"/>
    </row>
    <row r="32" spans="1:10" ht="15.6" collapsed="1">
      <c r="A32" s="7" t="s">
        <v>1</v>
      </c>
      <c r="B32" s="8" t="s">
        <v>10</v>
      </c>
      <c r="C32" s="30"/>
      <c r="D32" s="36">
        <v>0.1</v>
      </c>
      <c r="E32" s="22">
        <f>SUMPRODUCT($C33:$C37,E33:E37)/SUM($C33:$C37)*$D32/2</f>
        <v>0</v>
      </c>
      <c r="F32" s="22">
        <f>SUMPRODUCT($C33:$C37,F33:F37)/SUM($C33:$C37)*$D32/2</f>
        <v>0</v>
      </c>
      <c r="G32" s="22">
        <f t="shared" ref="G32:J32" si="4">SUMPRODUCT($C33:$C37,G33:G37)/SUM($C33:$C37)*$D32/2</f>
        <v>0</v>
      </c>
      <c r="H32" s="22">
        <f t="shared" si="4"/>
        <v>0</v>
      </c>
      <c r="I32" s="22">
        <f t="shared" si="4"/>
        <v>0</v>
      </c>
      <c r="J32" s="22">
        <f t="shared" si="4"/>
        <v>0</v>
      </c>
    </row>
    <row r="33" spans="1:10" ht="15.6" hidden="1" outlineLevel="1">
      <c r="A33" s="4"/>
      <c r="B33" t="s">
        <v>54</v>
      </c>
      <c r="C33" s="19">
        <v>3</v>
      </c>
      <c r="D33" s="18"/>
      <c r="E33" s="20"/>
      <c r="F33" s="21"/>
      <c r="G33" s="21"/>
      <c r="H33" s="21"/>
      <c r="I33" s="21"/>
      <c r="J33" s="21"/>
    </row>
    <row r="34" spans="1:10" ht="15.6" hidden="1" outlineLevel="1">
      <c r="A34" s="4"/>
      <c r="B34" t="s">
        <v>36</v>
      </c>
      <c r="C34" s="19">
        <v>3</v>
      </c>
      <c r="D34" s="18"/>
      <c r="E34" s="20"/>
      <c r="F34" s="21"/>
      <c r="G34" s="21"/>
      <c r="H34" s="21"/>
      <c r="I34" s="21"/>
      <c r="J34" s="21"/>
    </row>
    <row r="35" spans="1:10" ht="15.6" hidden="1" outlineLevel="1">
      <c r="A35" s="4"/>
      <c r="B35" t="s">
        <v>37</v>
      </c>
      <c r="C35" s="19">
        <v>1</v>
      </c>
      <c r="D35" s="18"/>
      <c r="E35" s="20"/>
      <c r="F35" s="21"/>
      <c r="G35" s="21"/>
      <c r="H35" s="21"/>
      <c r="I35" s="21"/>
      <c r="J35" s="21"/>
    </row>
    <row r="36" spans="1:10" ht="15.6" hidden="1" outlineLevel="1">
      <c r="A36" s="4"/>
      <c r="B36" t="s">
        <v>38</v>
      </c>
      <c r="C36" s="19">
        <v>1</v>
      </c>
      <c r="D36" s="18"/>
      <c r="E36" s="20"/>
      <c r="F36" s="21"/>
      <c r="G36" s="21"/>
      <c r="H36" s="21"/>
      <c r="I36" s="21"/>
      <c r="J36" s="21"/>
    </row>
    <row r="37" spans="1:10" ht="15.6" hidden="1" outlineLevel="1">
      <c r="A37" s="4"/>
      <c r="B37" t="s">
        <v>39</v>
      </c>
      <c r="C37" s="19">
        <v>2</v>
      </c>
      <c r="D37" s="18"/>
      <c r="E37" s="20"/>
      <c r="F37" s="21"/>
      <c r="G37" s="21"/>
      <c r="H37" s="21"/>
      <c r="I37" s="21"/>
      <c r="J37" s="21"/>
    </row>
    <row r="44" spans="1:10">
      <c r="B44" s="1"/>
    </row>
    <row r="45" spans="1:10">
      <c r="B45" s="1"/>
    </row>
  </sheetData>
  <conditionalFormatting sqref="E4:J37">
    <cfRule type="expression" dxfId="2" priority="5" stopIfTrue="1">
      <formula>0</formula>
    </cfRule>
  </conditionalFormatting>
  <conditionalFormatting sqref="E3:J3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8"/>
  <sheetViews>
    <sheetView zoomScaleNormal="100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A4" sqref="A4:XFD5"/>
    </sheetView>
  </sheetViews>
  <sheetFormatPr defaultRowHeight="14.4" outlineLevelRow="1"/>
  <cols>
    <col min="1" max="1" width="6" style="5" customWidth="1"/>
    <col min="2" max="2" width="68.88671875" style="6" customWidth="1"/>
    <col min="3" max="3" width="14.109375" style="10" bestFit="1" customWidth="1"/>
    <col min="4" max="4" width="5.33203125" style="11" customWidth="1"/>
    <col min="5" max="6" width="12.6640625" style="12" customWidth="1"/>
    <col min="7" max="7" width="12.6640625" style="12" customWidth="1" collapsed="1"/>
    <col min="8" max="10" width="12.6640625" style="12" customWidth="1"/>
  </cols>
  <sheetData>
    <row r="1" spans="1:10" s="3" customFormat="1" ht="15.6">
      <c r="A1" s="5"/>
      <c r="B1" s="6"/>
      <c r="C1" s="13"/>
      <c r="D1" s="14"/>
      <c r="E1" s="32" t="s">
        <v>82</v>
      </c>
      <c r="F1" s="32"/>
      <c r="G1" s="32"/>
      <c r="H1" s="32"/>
      <c r="I1" s="32"/>
      <c r="J1" s="32"/>
    </row>
    <row r="2" spans="1:10">
      <c r="C2" s="15"/>
      <c r="D2" s="14"/>
      <c r="E2" s="31" t="s">
        <v>13</v>
      </c>
      <c r="F2" s="33" t="s">
        <v>14</v>
      </c>
      <c r="G2" s="34" t="s">
        <v>15</v>
      </c>
      <c r="H2" s="35" t="s">
        <v>16</v>
      </c>
      <c r="I2" s="35" t="s">
        <v>17</v>
      </c>
      <c r="J2" s="35" t="s">
        <v>18</v>
      </c>
    </row>
    <row r="3" spans="1:10" ht="17.399999999999999">
      <c r="A3" s="2"/>
      <c r="B3" s="9" t="s">
        <v>2</v>
      </c>
      <c r="C3" s="16"/>
      <c r="D3" s="17"/>
      <c r="E3" s="23">
        <f>SUM(E6,E26,E32,E35)</f>
        <v>0</v>
      </c>
      <c r="F3" s="23">
        <f t="shared" ref="F3:J3" si="0">SUM(F6,F26,F32,F35)</f>
        <v>0</v>
      </c>
      <c r="G3" s="23">
        <f t="shared" si="0"/>
        <v>0</v>
      </c>
      <c r="H3" s="23">
        <f t="shared" si="0"/>
        <v>0</v>
      </c>
      <c r="I3" s="23">
        <f t="shared" si="0"/>
        <v>0</v>
      </c>
      <c r="J3" s="23">
        <f t="shared" si="0"/>
        <v>0</v>
      </c>
    </row>
    <row r="4" spans="1:10" ht="15" outlineLevel="1">
      <c r="A4" s="24"/>
      <c r="B4" s="37"/>
      <c r="C4" s="25"/>
      <c r="D4" s="26"/>
      <c r="E4" s="27"/>
      <c r="F4" s="27"/>
      <c r="G4" s="27"/>
      <c r="H4" s="27"/>
      <c r="I4" s="27"/>
      <c r="J4" s="27"/>
    </row>
    <row r="5" spans="1:10" ht="15" outlineLevel="1">
      <c r="A5" s="24"/>
      <c r="B5" s="37"/>
      <c r="C5" s="25"/>
      <c r="D5" s="26"/>
      <c r="E5" s="27"/>
      <c r="F5" s="27"/>
      <c r="G5" s="27"/>
      <c r="H5" s="27"/>
      <c r="I5" s="27"/>
      <c r="J5" s="27"/>
    </row>
    <row r="6" spans="1:10" ht="15.6">
      <c r="A6" s="7" t="s">
        <v>11</v>
      </c>
      <c r="B6" s="8" t="s">
        <v>5</v>
      </c>
      <c r="C6" s="30"/>
      <c r="D6" s="36">
        <v>0.23</v>
      </c>
      <c r="E6" s="22">
        <f>SUMPRODUCT($C$7:$C$23,E7:E23)/SUM($C$7:$C$23)*$D$6/2</f>
        <v>0</v>
      </c>
      <c r="F6" s="22">
        <f t="shared" ref="F6:J6" si="1">SUMPRODUCT($C$7:$C$23,F7:F23)/SUM($C$7:$C$23)*$D$6/2</f>
        <v>0</v>
      </c>
      <c r="G6" s="22">
        <f t="shared" si="1"/>
        <v>0</v>
      </c>
      <c r="H6" s="22">
        <f t="shared" si="1"/>
        <v>0</v>
      </c>
      <c r="I6" s="22">
        <f t="shared" si="1"/>
        <v>0</v>
      </c>
      <c r="J6" s="22">
        <f t="shared" si="1"/>
        <v>0</v>
      </c>
    </row>
    <row r="7" spans="1:10" ht="15.6" outlineLevel="1">
      <c r="A7" s="4"/>
      <c r="B7" t="s">
        <v>55</v>
      </c>
      <c r="C7" s="19">
        <v>1</v>
      </c>
      <c r="D7" s="18"/>
      <c r="E7" s="28"/>
      <c r="F7" s="29"/>
      <c r="G7" s="29"/>
      <c r="H7" s="21"/>
      <c r="I7" s="21"/>
      <c r="J7" s="21"/>
    </row>
    <row r="8" spans="1:10" ht="15.6" outlineLevel="1">
      <c r="A8" s="4"/>
      <c r="B8" t="s">
        <v>56</v>
      </c>
      <c r="C8" s="21">
        <v>1</v>
      </c>
      <c r="D8" s="18"/>
      <c r="E8" s="28"/>
      <c r="F8" s="29"/>
      <c r="G8" s="29"/>
      <c r="H8" s="21"/>
      <c r="I8" s="21"/>
      <c r="J8" s="21"/>
    </row>
    <row r="9" spans="1:10" ht="15.6" outlineLevel="1">
      <c r="A9" s="4"/>
      <c r="B9" t="s">
        <v>57</v>
      </c>
      <c r="C9" s="19">
        <v>2</v>
      </c>
      <c r="D9" s="18"/>
      <c r="E9" s="28"/>
      <c r="F9" s="29"/>
      <c r="G9" s="29"/>
      <c r="H9" s="21"/>
      <c r="I9" s="21"/>
      <c r="J9" s="21"/>
    </row>
    <row r="10" spans="1:10" ht="15.6" outlineLevel="1">
      <c r="A10" s="4"/>
      <c r="B10" t="s">
        <v>58</v>
      </c>
      <c r="C10" s="19">
        <v>2</v>
      </c>
      <c r="D10" s="18"/>
      <c r="E10" s="28"/>
      <c r="F10" s="29"/>
      <c r="G10" s="29"/>
      <c r="H10" s="21"/>
      <c r="I10" s="21"/>
      <c r="J10" s="21"/>
    </row>
    <row r="11" spans="1:10" ht="15.6" outlineLevel="1">
      <c r="A11" s="4"/>
      <c r="B11" t="s">
        <v>59</v>
      </c>
      <c r="C11" s="19">
        <v>1</v>
      </c>
      <c r="D11" s="18"/>
      <c r="E11" s="28"/>
      <c r="F11" s="29"/>
      <c r="G11" s="29"/>
      <c r="H11" s="21"/>
      <c r="I11" s="21"/>
      <c r="J11" s="21"/>
    </row>
    <row r="12" spans="1:10" ht="15.6" outlineLevel="1">
      <c r="A12" s="4"/>
      <c r="B12" t="s">
        <v>80</v>
      </c>
      <c r="C12" s="19">
        <v>1</v>
      </c>
      <c r="D12" s="18"/>
      <c r="E12" s="28"/>
      <c r="F12" s="29"/>
      <c r="G12" s="29"/>
      <c r="H12" s="21"/>
      <c r="I12" s="21"/>
      <c r="J12" s="21"/>
    </row>
    <row r="13" spans="1:10" ht="15.6" outlineLevel="1">
      <c r="A13" s="4"/>
      <c r="B13" t="s">
        <v>60</v>
      </c>
      <c r="C13" s="19">
        <v>2</v>
      </c>
      <c r="D13" s="18"/>
      <c r="E13" s="28"/>
      <c r="F13" s="29"/>
      <c r="G13" s="29"/>
      <c r="H13" s="21"/>
      <c r="I13" s="21"/>
      <c r="J13" s="21"/>
    </row>
    <row r="14" spans="1:10" ht="15.6" outlineLevel="1">
      <c r="A14" s="4"/>
      <c r="B14" t="s">
        <v>26</v>
      </c>
      <c r="C14" s="19">
        <v>1</v>
      </c>
      <c r="D14" s="18"/>
      <c r="E14" s="28"/>
      <c r="F14" s="29"/>
      <c r="G14" s="29"/>
      <c r="H14" s="21"/>
      <c r="I14" s="21"/>
      <c r="J14" s="21"/>
    </row>
    <row r="15" spans="1:10" ht="15.6" outlineLevel="1">
      <c r="A15" s="4"/>
      <c r="B15" t="s">
        <v>27</v>
      </c>
      <c r="C15" s="19">
        <v>1</v>
      </c>
      <c r="D15" s="18"/>
      <c r="E15" s="28"/>
      <c r="F15" s="29"/>
      <c r="G15" s="29"/>
      <c r="H15" s="21"/>
      <c r="I15" s="21"/>
      <c r="J15" s="21"/>
    </row>
    <row r="16" spans="1:10" ht="15.6" outlineLevel="1">
      <c r="A16" s="4"/>
      <c r="B16" t="s">
        <v>28</v>
      </c>
      <c r="C16" s="19">
        <v>1</v>
      </c>
      <c r="D16" s="18"/>
      <c r="E16" s="28"/>
      <c r="F16" s="29"/>
      <c r="G16" s="29"/>
      <c r="H16" s="21"/>
      <c r="I16" s="21"/>
      <c r="J16" s="21"/>
    </row>
    <row r="17" spans="1:10" ht="15.6" outlineLevel="1">
      <c r="A17" s="4"/>
      <c r="B17" t="s">
        <v>29</v>
      </c>
      <c r="C17" s="19">
        <v>2</v>
      </c>
      <c r="D17" s="18"/>
      <c r="E17" s="28"/>
      <c r="F17" s="29"/>
      <c r="G17" s="29"/>
      <c r="H17" s="21"/>
      <c r="I17" s="21"/>
      <c r="J17" s="21"/>
    </row>
    <row r="18" spans="1:10" ht="15.6" outlineLevel="1">
      <c r="A18" s="4"/>
      <c r="B18" t="s">
        <v>3</v>
      </c>
      <c r="C18" s="19">
        <v>1</v>
      </c>
      <c r="D18" s="18"/>
      <c r="E18" s="28"/>
      <c r="F18" s="29"/>
      <c r="G18" s="29"/>
      <c r="H18" s="21"/>
      <c r="I18" s="21"/>
      <c r="J18" s="21"/>
    </row>
    <row r="19" spans="1:10" ht="15.6" outlineLevel="1">
      <c r="A19" s="4"/>
      <c r="B19" s="39" t="s">
        <v>4</v>
      </c>
      <c r="C19" s="19">
        <v>1</v>
      </c>
      <c r="D19" s="18"/>
      <c r="E19" s="28"/>
      <c r="F19" s="29"/>
      <c r="G19" s="29"/>
      <c r="H19" s="21"/>
      <c r="I19" s="21"/>
      <c r="J19" s="21"/>
    </row>
    <row r="20" spans="1:10" ht="28.8" outlineLevel="1">
      <c r="A20" s="4"/>
      <c r="B20" s="39" t="s">
        <v>81</v>
      </c>
      <c r="C20" s="19">
        <v>2</v>
      </c>
      <c r="D20" s="18"/>
      <c r="E20" s="28"/>
      <c r="F20" s="29"/>
      <c r="G20" s="29"/>
      <c r="H20" s="21"/>
      <c r="I20" s="21"/>
      <c r="J20" s="21"/>
    </row>
    <row r="21" spans="1:10" ht="28.8" outlineLevel="1">
      <c r="A21" s="4"/>
      <c r="B21" s="39" t="s">
        <v>61</v>
      </c>
      <c r="C21" s="19">
        <v>1</v>
      </c>
      <c r="D21" s="18"/>
      <c r="E21" s="28"/>
      <c r="F21" s="29"/>
      <c r="G21" s="29"/>
      <c r="H21" s="21"/>
      <c r="I21" s="21"/>
      <c r="J21" s="21"/>
    </row>
    <row r="22" spans="1:10" ht="28.8" outlineLevel="1">
      <c r="A22" s="4"/>
      <c r="B22" s="39" t="s">
        <v>62</v>
      </c>
      <c r="C22" s="19">
        <v>2</v>
      </c>
      <c r="D22" s="18"/>
      <c r="E22" s="28"/>
      <c r="F22" s="29"/>
      <c r="G22" s="29"/>
      <c r="H22" s="21"/>
      <c r="I22" s="21"/>
      <c r="J22" s="21"/>
    </row>
    <row r="23" spans="1:10" ht="43.2" outlineLevel="1">
      <c r="A23" s="4"/>
      <c r="B23" s="39" t="s">
        <v>63</v>
      </c>
      <c r="C23" s="19">
        <v>1</v>
      </c>
      <c r="D23" s="18"/>
      <c r="E23" s="28"/>
      <c r="F23" s="29"/>
      <c r="G23" s="29"/>
      <c r="H23" s="21"/>
      <c r="I23" s="21"/>
      <c r="J23" s="21"/>
    </row>
    <row r="24" spans="1:10" ht="15.6" outlineLevel="1">
      <c r="A24" s="4"/>
      <c r="B24"/>
      <c r="C24" s="19"/>
      <c r="D24" s="18"/>
      <c r="E24" s="28"/>
      <c r="F24" s="29"/>
      <c r="G24" s="29"/>
      <c r="H24" s="21"/>
      <c r="I24" s="21"/>
      <c r="J24" s="21"/>
    </row>
    <row r="25" spans="1:10" ht="15.6" outlineLevel="1">
      <c r="A25" s="4"/>
      <c r="B25" s="38"/>
      <c r="C25" s="19"/>
      <c r="D25" s="18"/>
      <c r="E25" s="28"/>
      <c r="F25" s="29"/>
      <c r="G25" s="29"/>
      <c r="H25" s="21"/>
      <c r="I25" s="21"/>
      <c r="J25" s="21"/>
    </row>
    <row r="26" spans="1:10" ht="15.6" collapsed="1">
      <c r="A26" s="7" t="s">
        <v>0</v>
      </c>
      <c r="B26" s="8" t="s">
        <v>6</v>
      </c>
      <c r="C26" s="30"/>
      <c r="D26" s="36">
        <v>0.05</v>
      </c>
      <c r="E26" s="22">
        <f t="shared" ref="E26:J26" si="2">SUMPRODUCT($C$27:$C$31,E27:E31)/SUM($C$27:$C$31)*$D$26/2</f>
        <v>0</v>
      </c>
      <c r="F26" s="22">
        <f t="shared" si="2"/>
        <v>0</v>
      </c>
      <c r="G26" s="22">
        <f t="shared" si="2"/>
        <v>0</v>
      </c>
      <c r="H26" s="22">
        <f t="shared" si="2"/>
        <v>0</v>
      </c>
      <c r="I26" s="22">
        <f t="shared" si="2"/>
        <v>0</v>
      </c>
      <c r="J26" s="22">
        <f t="shared" si="2"/>
        <v>0</v>
      </c>
    </row>
    <row r="27" spans="1:10" ht="28.8" hidden="1" outlineLevel="1">
      <c r="A27" s="4"/>
      <c r="B27" s="39" t="s">
        <v>30</v>
      </c>
      <c r="C27" s="19">
        <v>1</v>
      </c>
      <c r="D27" s="18"/>
      <c r="E27" s="20"/>
      <c r="F27" s="21"/>
      <c r="G27" s="21"/>
      <c r="H27" s="21"/>
      <c r="I27" s="21"/>
      <c r="J27" s="21"/>
    </row>
    <row r="28" spans="1:10" ht="28.8" hidden="1" outlineLevel="1">
      <c r="A28" s="4"/>
      <c r="B28" s="39" t="s">
        <v>31</v>
      </c>
      <c r="C28" s="19">
        <v>1</v>
      </c>
      <c r="D28" s="18"/>
      <c r="E28" s="20"/>
      <c r="F28" s="21"/>
      <c r="G28" s="21"/>
      <c r="H28" s="21"/>
      <c r="I28" s="21"/>
      <c r="J28" s="21"/>
    </row>
    <row r="29" spans="1:10" ht="28.8" hidden="1" outlineLevel="1">
      <c r="A29" s="4"/>
      <c r="B29" s="39" t="s">
        <v>32</v>
      </c>
      <c r="C29" s="19"/>
      <c r="D29" s="18"/>
      <c r="E29" s="20"/>
      <c r="F29" s="21"/>
      <c r="G29" s="21"/>
      <c r="H29" s="21"/>
      <c r="I29" s="21"/>
      <c r="J29" s="21"/>
    </row>
    <row r="30" spans="1:10" ht="28.8" hidden="1" outlineLevel="1">
      <c r="A30" s="4"/>
      <c r="B30" s="39" t="s">
        <v>33</v>
      </c>
      <c r="C30" s="19">
        <v>2</v>
      </c>
      <c r="D30" s="18"/>
      <c r="E30" s="20"/>
      <c r="F30" s="21"/>
      <c r="G30" s="21"/>
      <c r="H30" s="21"/>
      <c r="I30" s="21"/>
      <c r="J30" s="21"/>
    </row>
    <row r="31" spans="1:10" ht="28.8" hidden="1" outlineLevel="1">
      <c r="A31" s="4"/>
      <c r="B31" s="39" t="s">
        <v>34</v>
      </c>
      <c r="C31" s="19">
        <v>1</v>
      </c>
      <c r="D31" s="18"/>
      <c r="E31" s="20"/>
      <c r="F31" s="21"/>
      <c r="G31" s="21"/>
      <c r="H31" s="21"/>
      <c r="I31" s="21"/>
      <c r="J31" s="21"/>
    </row>
    <row r="32" spans="1:10" ht="15.6" collapsed="1">
      <c r="A32" s="7" t="s">
        <v>12</v>
      </c>
      <c r="B32" s="8" t="s">
        <v>7</v>
      </c>
      <c r="C32" s="30"/>
      <c r="D32" s="36">
        <v>0.02</v>
      </c>
      <c r="E32" s="22">
        <f t="shared" ref="E32:J32" si="3">SUMPRODUCT($C33:$C34,E33:E34)/SUM($C33:$C34)*$D32/2</f>
        <v>0</v>
      </c>
      <c r="F32" s="22">
        <f t="shared" si="3"/>
        <v>0</v>
      </c>
      <c r="G32" s="22">
        <f t="shared" si="3"/>
        <v>0</v>
      </c>
      <c r="H32" s="22">
        <f t="shared" si="3"/>
        <v>0</v>
      </c>
      <c r="I32" s="22">
        <f t="shared" si="3"/>
        <v>0</v>
      </c>
      <c r="J32" s="22">
        <f t="shared" si="3"/>
        <v>0</v>
      </c>
    </row>
    <row r="33" spans="1:10" ht="15.6" hidden="1" outlineLevel="1">
      <c r="A33" s="4"/>
      <c r="B33" t="s">
        <v>8</v>
      </c>
      <c r="C33" s="19">
        <v>1</v>
      </c>
      <c r="D33" s="18"/>
      <c r="E33" s="20"/>
      <c r="F33" s="21"/>
      <c r="G33" s="21"/>
      <c r="H33" s="21"/>
      <c r="I33" s="21"/>
      <c r="J33" s="21"/>
    </row>
    <row r="34" spans="1:10" ht="15.6" hidden="1" outlineLevel="1">
      <c r="A34" s="4"/>
      <c r="B34" t="s">
        <v>9</v>
      </c>
      <c r="C34" s="19">
        <v>1</v>
      </c>
      <c r="D34" s="18"/>
      <c r="E34" s="20"/>
      <c r="F34" s="21"/>
      <c r="G34" s="21"/>
      <c r="H34" s="21"/>
      <c r="I34" s="21"/>
      <c r="J34" s="21"/>
    </row>
    <row r="35" spans="1:10" ht="15.6" collapsed="1">
      <c r="A35" s="7" t="s">
        <v>1</v>
      </c>
      <c r="B35" s="8" t="s">
        <v>10</v>
      </c>
      <c r="C35" s="30"/>
      <c r="D35" s="36">
        <v>0.1</v>
      </c>
      <c r="E35" s="22">
        <f>SUMPRODUCT($C36:$C40,E36:E40)/SUM($C36:$C40)*$D35/2</f>
        <v>0</v>
      </c>
      <c r="F35" s="22">
        <f t="shared" ref="F35:J35" si="4">SUMPRODUCT($C36:$C40,F36:F40)/SUM($C36:$C40)*$D35/2</f>
        <v>0</v>
      </c>
      <c r="G35" s="22">
        <f t="shared" si="4"/>
        <v>0</v>
      </c>
      <c r="H35" s="22">
        <f t="shared" si="4"/>
        <v>0</v>
      </c>
      <c r="I35" s="22">
        <f t="shared" si="4"/>
        <v>0</v>
      </c>
      <c r="J35" s="22">
        <f t="shared" si="4"/>
        <v>0</v>
      </c>
    </row>
    <row r="36" spans="1:10" ht="15.6" hidden="1" outlineLevel="1">
      <c r="A36" s="4"/>
      <c r="B36" t="s">
        <v>35</v>
      </c>
      <c r="C36" s="19">
        <v>3</v>
      </c>
      <c r="D36" s="18"/>
      <c r="E36" s="20"/>
      <c r="F36" s="21"/>
      <c r="G36" s="21"/>
      <c r="H36" s="21"/>
      <c r="I36" s="21"/>
      <c r="J36" s="21"/>
    </row>
    <row r="37" spans="1:10" ht="15.6" hidden="1" outlineLevel="1">
      <c r="A37" s="4"/>
      <c r="B37" t="s">
        <v>36</v>
      </c>
      <c r="C37" s="19">
        <v>3</v>
      </c>
      <c r="D37" s="18"/>
      <c r="E37" s="20"/>
      <c r="F37" s="21"/>
      <c r="G37" s="21"/>
      <c r="H37" s="21"/>
      <c r="I37" s="21"/>
      <c r="J37" s="21"/>
    </row>
    <row r="38" spans="1:10" ht="15.6" hidden="1" outlineLevel="1">
      <c r="A38" s="4"/>
      <c r="B38" t="s">
        <v>37</v>
      </c>
      <c r="C38" s="19">
        <v>1</v>
      </c>
      <c r="D38" s="18"/>
      <c r="E38" s="20"/>
      <c r="F38" s="21"/>
      <c r="G38" s="21"/>
      <c r="H38" s="21"/>
      <c r="I38" s="21"/>
      <c r="J38" s="21"/>
    </row>
    <row r="39" spans="1:10" ht="15.6" hidden="1" outlineLevel="1">
      <c r="A39" s="4"/>
      <c r="B39" t="s">
        <v>38</v>
      </c>
      <c r="C39" s="19">
        <v>1</v>
      </c>
      <c r="D39" s="18"/>
      <c r="E39" s="20"/>
      <c r="F39" s="21"/>
      <c r="G39" s="21"/>
      <c r="H39" s="21"/>
      <c r="I39" s="21"/>
      <c r="J39" s="21"/>
    </row>
    <row r="40" spans="1:10" ht="15.6" hidden="1" outlineLevel="1">
      <c r="A40" s="4"/>
      <c r="B40" t="s">
        <v>39</v>
      </c>
      <c r="C40" s="19">
        <v>2</v>
      </c>
      <c r="D40" s="18"/>
      <c r="E40" s="20"/>
      <c r="F40" s="21"/>
      <c r="G40" s="21"/>
      <c r="H40" s="21"/>
      <c r="I40" s="21"/>
      <c r="J40" s="21"/>
    </row>
    <row r="47" spans="1:10">
      <c r="B47" s="1"/>
    </row>
    <row r="48" spans="1:10">
      <c r="B48" s="1"/>
    </row>
  </sheetData>
  <conditionalFormatting sqref="E6:J40">
    <cfRule type="expression" dxfId="1" priority="5" stopIfTrue="1">
      <formula>0</formula>
    </cfRule>
  </conditionalFormatting>
  <conditionalFormatting sqref="E3:J3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9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A4" sqref="A4:XFD5"/>
    </sheetView>
  </sheetViews>
  <sheetFormatPr defaultRowHeight="14.4" outlineLevelRow="1"/>
  <cols>
    <col min="1" max="1" width="6" style="5" customWidth="1"/>
    <col min="2" max="2" width="68.88671875" style="6" customWidth="1"/>
    <col min="3" max="3" width="14.109375" style="10" bestFit="1" customWidth="1"/>
    <col min="4" max="4" width="5.33203125" style="11" customWidth="1"/>
    <col min="5" max="6" width="12.6640625" style="12" customWidth="1"/>
    <col min="7" max="7" width="12.6640625" style="12" customWidth="1" collapsed="1"/>
    <col min="8" max="10" width="12.6640625" style="12" customWidth="1"/>
  </cols>
  <sheetData>
    <row r="1" spans="1:10" s="3" customFormat="1" ht="15.6">
      <c r="A1" s="5"/>
      <c r="B1" s="6"/>
      <c r="C1" s="13"/>
      <c r="D1" s="14"/>
      <c r="E1" s="32" t="s">
        <v>83</v>
      </c>
      <c r="F1" s="32"/>
      <c r="G1" s="32"/>
      <c r="H1" s="32"/>
      <c r="I1" s="32"/>
      <c r="J1" s="32"/>
    </row>
    <row r="2" spans="1:10">
      <c r="C2" s="15"/>
      <c r="D2" s="14"/>
      <c r="E2" s="31" t="s">
        <v>13</v>
      </c>
      <c r="F2" s="33" t="s">
        <v>14</v>
      </c>
      <c r="G2" s="34" t="s">
        <v>15</v>
      </c>
      <c r="H2" s="35" t="s">
        <v>16</v>
      </c>
      <c r="I2" s="35" t="s">
        <v>17</v>
      </c>
      <c r="J2" s="35" t="s">
        <v>18</v>
      </c>
    </row>
    <row r="3" spans="1:10" ht="17.399999999999999">
      <c r="A3" s="2"/>
      <c r="B3" s="9" t="s">
        <v>2</v>
      </c>
      <c r="C3" s="16"/>
      <c r="D3" s="17"/>
      <c r="E3" s="23" t="e">
        <f>SUM(#REF!,#REF!,E6,#REF!,E27,#REF!,E33,E36,#REF!,#REF!,#REF!,#REF!,#REF!,#REF!,#REF!,#REF!,#REF!)</f>
        <v>#REF!</v>
      </c>
      <c r="F3" s="23" t="e">
        <f>SUM(#REF!,#REF!,F6,F27,F33,F36,#REF!)</f>
        <v>#REF!</v>
      </c>
      <c r="G3" s="23" t="e">
        <f>SUM(#REF!,#REF!,G6,#REF!,G27,#REF!,G33,G36,#REF!,#REF!,#REF!,#REF!,#REF!,#REF!,#REF!,#REF!,#REF!)</f>
        <v>#REF!</v>
      </c>
      <c r="H3" s="23" t="e">
        <f>SUM(#REF!,#REF!,H6,H27,H33,H36,#REF!)</f>
        <v>#REF!</v>
      </c>
      <c r="I3" s="23" t="e">
        <f>SUM(#REF!,#REF!,I6,I27,I33,I36,#REF!)</f>
        <v>#REF!</v>
      </c>
      <c r="J3" s="23" t="e">
        <f>SUM(#REF!,#REF!,J6,J27,J33,J36,#REF!)</f>
        <v>#REF!</v>
      </c>
    </row>
    <row r="4" spans="1:10" ht="15" outlineLevel="1">
      <c r="A4" s="24"/>
      <c r="B4" s="37"/>
      <c r="C4" s="25"/>
      <c r="D4" s="26"/>
      <c r="E4" s="27"/>
      <c r="F4" s="27"/>
      <c r="G4" s="27"/>
      <c r="H4" s="27"/>
      <c r="I4" s="27"/>
      <c r="J4" s="27"/>
    </row>
    <row r="5" spans="1:10" ht="15" outlineLevel="1">
      <c r="A5" s="24"/>
      <c r="B5" s="37"/>
      <c r="C5" s="25"/>
      <c r="D5" s="26"/>
      <c r="E5" s="27"/>
      <c r="F5" s="27"/>
      <c r="G5" s="27"/>
      <c r="H5" s="27"/>
      <c r="I5" s="27"/>
      <c r="J5" s="27"/>
    </row>
    <row r="6" spans="1:10" ht="15.6">
      <c r="A6" s="7" t="s">
        <v>11</v>
      </c>
      <c r="B6" s="8" t="s">
        <v>5</v>
      </c>
      <c r="C6" s="30"/>
      <c r="D6" s="36">
        <v>0.23</v>
      </c>
      <c r="E6" s="22">
        <f>SUMPRODUCT($C$7:$C$24,E7:E24)/SUM($C$7:$C$24)*$D$6/2</f>
        <v>0</v>
      </c>
      <c r="F6" s="22">
        <f t="shared" ref="F6:J6" si="0">SUMPRODUCT($C$7:$C$24,F7:F24)/SUM($C$7:$C$24)*$D$6/2</f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</row>
    <row r="7" spans="1:10" ht="15.6" outlineLevel="1">
      <c r="A7" s="4"/>
      <c r="B7" t="s">
        <v>64</v>
      </c>
      <c r="C7" s="19">
        <v>2</v>
      </c>
      <c r="D7" s="18"/>
      <c r="E7" s="28"/>
      <c r="F7" s="29"/>
      <c r="G7" s="29"/>
      <c r="H7" s="21"/>
      <c r="I7" s="21"/>
      <c r="J7" s="21"/>
    </row>
    <row r="8" spans="1:10" ht="15.6" outlineLevel="1">
      <c r="A8" s="4"/>
      <c r="B8" t="s">
        <v>65</v>
      </c>
      <c r="C8" s="19">
        <v>2</v>
      </c>
      <c r="D8" s="18"/>
      <c r="E8" s="28"/>
      <c r="F8" s="29"/>
      <c r="G8" s="29"/>
      <c r="H8" s="21"/>
      <c r="I8" s="21"/>
      <c r="J8" s="21"/>
    </row>
    <row r="9" spans="1:10" ht="28.8" outlineLevel="1">
      <c r="A9" s="4"/>
      <c r="B9" s="39" t="s">
        <v>66</v>
      </c>
      <c r="C9" s="21">
        <v>2</v>
      </c>
      <c r="D9" s="18"/>
      <c r="E9" s="28"/>
      <c r="F9" s="29"/>
      <c r="G9" s="29"/>
      <c r="H9" s="21"/>
      <c r="I9" s="21"/>
      <c r="J9" s="21"/>
    </row>
    <row r="10" spans="1:10" ht="15.6" outlineLevel="1">
      <c r="A10" s="4"/>
      <c r="B10" s="39" t="s">
        <v>67</v>
      </c>
      <c r="C10" s="21">
        <v>2</v>
      </c>
      <c r="D10" s="18"/>
      <c r="E10" s="28"/>
      <c r="F10" s="29"/>
      <c r="G10" s="29"/>
      <c r="H10" s="21"/>
      <c r="I10" s="21"/>
      <c r="J10" s="21"/>
    </row>
    <row r="11" spans="1:10" ht="28.8" outlineLevel="1">
      <c r="A11" s="4"/>
      <c r="B11" s="39" t="s">
        <v>68</v>
      </c>
      <c r="C11" s="21">
        <v>3</v>
      </c>
      <c r="D11" s="18"/>
      <c r="E11" s="28"/>
      <c r="F11" s="29"/>
      <c r="G11" s="29"/>
      <c r="H11" s="21"/>
      <c r="I11" s="21"/>
      <c r="J11" s="21"/>
    </row>
    <row r="12" spans="1:10" ht="28.8" outlineLevel="1">
      <c r="A12" s="4"/>
      <c r="B12" s="39" t="s">
        <v>69</v>
      </c>
      <c r="C12" s="21">
        <v>3</v>
      </c>
      <c r="D12" s="18"/>
      <c r="E12" s="28"/>
      <c r="F12" s="29"/>
      <c r="G12" s="29"/>
      <c r="H12" s="21"/>
      <c r="I12" s="21"/>
      <c r="J12" s="21"/>
    </row>
    <row r="13" spans="1:10" ht="28.8" outlineLevel="1">
      <c r="A13" s="4"/>
      <c r="B13" s="39" t="s">
        <v>42</v>
      </c>
      <c r="C13" s="19">
        <v>2</v>
      </c>
      <c r="D13" s="18"/>
      <c r="E13" s="28"/>
      <c r="F13" s="29"/>
      <c r="G13" s="29"/>
      <c r="H13" s="21"/>
      <c r="I13" s="21"/>
      <c r="J13" s="21"/>
    </row>
    <row r="14" spans="1:10" ht="28.8" outlineLevel="1">
      <c r="A14" s="4"/>
      <c r="B14" s="39" t="s">
        <v>75</v>
      </c>
      <c r="C14" s="19">
        <v>3</v>
      </c>
      <c r="D14" s="18"/>
      <c r="E14" s="28"/>
      <c r="F14" s="29"/>
      <c r="G14" s="29"/>
      <c r="H14" s="21"/>
      <c r="I14" s="21"/>
      <c r="J14" s="21"/>
    </row>
    <row r="15" spans="1:10" ht="28.8" outlineLevel="1">
      <c r="A15" s="4"/>
      <c r="B15" s="39" t="s">
        <v>70</v>
      </c>
      <c r="C15" s="19">
        <v>2</v>
      </c>
      <c r="D15" s="18"/>
      <c r="E15" s="28"/>
      <c r="F15" s="29"/>
      <c r="G15" s="29"/>
      <c r="H15" s="21"/>
      <c r="I15" s="21"/>
      <c r="J15" s="21"/>
    </row>
    <row r="16" spans="1:10" ht="15.6" outlineLevel="1">
      <c r="A16" s="4"/>
      <c r="B16" s="39" t="s">
        <v>71</v>
      </c>
      <c r="C16" s="19">
        <v>2</v>
      </c>
      <c r="D16" s="18"/>
      <c r="E16" s="28"/>
      <c r="F16" s="29"/>
      <c r="G16" s="29"/>
      <c r="H16" s="21"/>
      <c r="I16" s="21"/>
      <c r="J16" s="21"/>
    </row>
    <row r="17" spans="1:10" ht="28.8" outlineLevel="1">
      <c r="A17" s="4"/>
      <c r="B17" s="39" t="s">
        <v>72</v>
      </c>
      <c r="C17" s="19">
        <v>1</v>
      </c>
      <c r="D17" s="18"/>
      <c r="E17" s="28"/>
      <c r="F17" s="29"/>
      <c r="G17" s="29"/>
      <c r="H17" s="21"/>
      <c r="I17" s="21"/>
      <c r="J17" s="21"/>
    </row>
    <row r="18" spans="1:10" ht="43.2" outlineLevel="1">
      <c r="A18" s="4"/>
      <c r="B18" s="39" t="s">
        <v>73</v>
      </c>
      <c r="C18" s="19">
        <v>1</v>
      </c>
      <c r="D18" s="18"/>
      <c r="E18" s="28"/>
      <c r="F18" s="29"/>
      <c r="G18" s="29"/>
      <c r="H18" s="21"/>
      <c r="I18" s="21"/>
      <c r="J18" s="21"/>
    </row>
    <row r="19" spans="1:10" ht="28.8" outlineLevel="1">
      <c r="A19" s="4"/>
      <c r="B19" s="39" t="s">
        <v>74</v>
      </c>
      <c r="C19" s="19">
        <v>1</v>
      </c>
      <c r="D19" s="18"/>
      <c r="E19" s="28"/>
      <c r="F19" s="29"/>
      <c r="G19" s="29"/>
      <c r="H19" s="21"/>
      <c r="I19" s="21"/>
      <c r="J19" s="21"/>
    </row>
    <row r="20" spans="1:10" ht="28.8" outlineLevel="1">
      <c r="A20" s="4"/>
      <c r="B20" s="39" t="s">
        <v>47</v>
      </c>
      <c r="C20" s="19">
        <v>1</v>
      </c>
      <c r="D20" s="18"/>
      <c r="E20" s="28"/>
      <c r="F20" s="29"/>
      <c r="G20" s="29"/>
      <c r="H20" s="21"/>
      <c r="I20" s="21"/>
      <c r="J20" s="21"/>
    </row>
    <row r="21" spans="1:10" ht="28.8" outlineLevel="1">
      <c r="A21" s="4"/>
      <c r="B21" s="39" t="s">
        <v>76</v>
      </c>
      <c r="C21" s="19"/>
      <c r="D21" s="18"/>
      <c r="E21" s="28"/>
      <c r="F21" s="29"/>
      <c r="G21" s="29"/>
      <c r="H21" s="21"/>
      <c r="I21" s="21"/>
      <c r="J21" s="21"/>
    </row>
    <row r="22" spans="1:10" ht="28.8" outlineLevel="1">
      <c r="A22" s="4"/>
      <c r="B22" s="39" t="s">
        <v>28</v>
      </c>
      <c r="C22" s="19">
        <v>1</v>
      </c>
      <c r="D22" s="18"/>
      <c r="E22" s="28"/>
      <c r="F22" s="29"/>
      <c r="G22" s="29"/>
      <c r="H22" s="21"/>
      <c r="I22" s="21"/>
      <c r="J22" s="21"/>
    </row>
    <row r="23" spans="1:10" ht="15.6" outlineLevel="1">
      <c r="A23" s="4"/>
      <c r="B23" s="39" t="s">
        <v>3</v>
      </c>
      <c r="C23" s="19">
        <v>2</v>
      </c>
      <c r="D23" s="18"/>
      <c r="E23" s="28"/>
      <c r="F23" s="29"/>
      <c r="G23" s="29"/>
      <c r="H23" s="21"/>
      <c r="I23" s="21"/>
      <c r="J23" s="21"/>
    </row>
    <row r="24" spans="1:10" ht="15.6" outlineLevel="1">
      <c r="A24" s="4"/>
      <c r="B24" s="39" t="s">
        <v>4</v>
      </c>
      <c r="C24" s="19">
        <v>2</v>
      </c>
      <c r="D24" s="18"/>
      <c r="E24" s="28"/>
      <c r="F24" s="29"/>
      <c r="G24" s="29"/>
      <c r="H24" s="21"/>
      <c r="I24" s="21"/>
      <c r="J24" s="21"/>
    </row>
    <row r="25" spans="1:10" ht="15.6" outlineLevel="1">
      <c r="A25" s="4"/>
      <c r="B25" s="38"/>
      <c r="C25" s="19">
        <f>SUM(C7:C24)</f>
        <v>32</v>
      </c>
      <c r="D25" s="18"/>
      <c r="E25" s="28"/>
      <c r="F25" s="29"/>
      <c r="G25" s="29"/>
      <c r="H25" s="21"/>
      <c r="I25" s="21"/>
      <c r="J25" s="21"/>
    </row>
    <row r="26" spans="1:10" ht="15.6" outlineLevel="1">
      <c r="A26" s="4"/>
      <c r="B26" s="38"/>
      <c r="C26" s="19"/>
      <c r="D26" s="18"/>
      <c r="E26" s="28"/>
      <c r="F26" s="29"/>
      <c r="G26" s="29"/>
      <c r="H26" s="21"/>
      <c r="I26" s="21"/>
      <c r="J26" s="21"/>
    </row>
    <row r="27" spans="1:10" ht="15.6">
      <c r="A27" s="7" t="s">
        <v>0</v>
      </c>
      <c r="B27" s="8" t="s">
        <v>6</v>
      </c>
      <c r="C27" s="30"/>
      <c r="D27" s="36">
        <v>0.05</v>
      </c>
      <c r="E27" s="22">
        <f t="shared" ref="E27:J27" si="1">SUMPRODUCT($C$28:$C$32,E28:E32)/SUM($C$28:$C$32)*$D$27/2</f>
        <v>0</v>
      </c>
      <c r="F27" s="22">
        <f t="shared" si="1"/>
        <v>0</v>
      </c>
      <c r="G27" s="22">
        <f t="shared" si="1"/>
        <v>0</v>
      </c>
      <c r="H27" s="22">
        <f t="shared" si="1"/>
        <v>0</v>
      </c>
      <c r="I27" s="22">
        <f t="shared" si="1"/>
        <v>0</v>
      </c>
      <c r="J27" s="22">
        <f t="shared" si="1"/>
        <v>0</v>
      </c>
    </row>
    <row r="28" spans="1:10" ht="15.6" outlineLevel="1">
      <c r="A28" s="4"/>
      <c r="B28" t="s">
        <v>30</v>
      </c>
      <c r="C28" s="19">
        <v>1</v>
      </c>
      <c r="D28" s="18"/>
      <c r="E28" s="20"/>
      <c r="F28" s="21"/>
      <c r="G28" s="21"/>
      <c r="H28" s="21"/>
      <c r="I28" s="21"/>
      <c r="J28" s="21"/>
    </row>
    <row r="29" spans="1:10" ht="15.6" outlineLevel="1">
      <c r="A29" s="4"/>
      <c r="B29" t="s">
        <v>77</v>
      </c>
      <c r="C29" s="19">
        <v>1</v>
      </c>
      <c r="D29" s="18"/>
      <c r="E29" s="20"/>
      <c r="F29" s="21"/>
      <c r="G29" s="21"/>
      <c r="H29" s="21"/>
      <c r="I29" s="21"/>
      <c r="J29" s="21"/>
    </row>
    <row r="30" spans="1:10" ht="28.8" outlineLevel="1">
      <c r="A30" s="4"/>
      <c r="B30" s="39" t="s">
        <v>32</v>
      </c>
      <c r="C30" s="19"/>
      <c r="D30" s="18"/>
      <c r="E30" s="20"/>
      <c r="F30" s="21"/>
      <c r="G30" s="21"/>
      <c r="H30" s="21"/>
      <c r="I30" s="21"/>
      <c r="J30" s="21"/>
    </row>
    <row r="31" spans="1:10" ht="15.6" outlineLevel="1">
      <c r="A31" s="4"/>
      <c r="B31" t="s">
        <v>53</v>
      </c>
      <c r="C31" s="19">
        <v>2</v>
      </c>
      <c r="D31" s="18"/>
      <c r="E31" s="20"/>
      <c r="F31" s="21"/>
      <c r="G31" s="21"/>
      <c r="H31" s="21"/>
      <c r="I31" s="21"/>
      <c r="J31" s="21"/>
    </row>
    <row r="32" spans="1:10" ht="15.6" outlineLevel="1">
      <c r="A32" s="4"/>
      <c r="B32" t="s">
        <v>34</v>
      </c>
      <c r="C32" s="19">
        <v>1</v>
      </c>
      <c r="D32" s="18"/>
      <c r="E32" s="20"/>
      <c r="F32" s="21"/>
      <c r="G32" s="21"/>
      <c r="H32" s="21"/>
      <c r="I32" s="21"/>
      <c r="J32" s="21"/>
    </row>
    <row r="33" spans="1:10" ht="15.6">
      <c r="A33" s="7" t="s">
        <v>12</v>
      </c>
      <c r="B33" s="8" t="s">
        <v>7</v>
      </c>
      <c r="C33" s="30"/>
      <c r="D33" s="36">
        <v>0.02</v>
      </c>
      <c r="E33" s="22">
        <f t="shared" ref="E33:J33" si="2">SUMPRODUCT($C34:$C35,E34:E35)/SUM($C34:$C35)*$D33/2</f>
        <v>0</v>
      </c>
      <c r="F33" s="22">
        <f t="shared" si="2"/>
        <v>0</v>
      </c>
      <c r="G33" s="22">
        <f t="shared" si="2"/>
        <v>0</v>
      </c>
      <c r="H33" s="22">
        <f t="shared" si="2"/>
        <v>0</v>
      </c>
      <c r="I33" s="22">
        <f t="shared" si="2"/>
        <v>0</v>
      </c>
      <c r="J33" s="22">
        <f t="shared" si="2"/>
        <v>0</v>
      </c>
    </row>
    <row r="34" spans="1:10" ht="15.6" outlineLevel="1">
      <c r="A34" s="4"/>
      <c r="B34" t="s">
        <v>8</v>
      </c>
      <c r="C34" s="19">
        <v>1</v>
      </c>
      <c r="D34" s="18"/>
      <c r="E34" s="20"/>
      <c r="F34" s="21"/>
      <c r="G34" s="21"/>
      <c r="H34" s="21"/>
      <c r="I34" s="21"/>
      <c r="J34" s="21"/>
    </row>
    <row r="35" spans="1:10" ht="15.6" outlineLevel="1">
      <c r="A35" s="4"/>
      <c r="B35" t="s">
        <v>9</v>
      </c>
      <c r="C35" s="19">
        <v>1</v>
      </c>
      <c r="D35" s="18"/>
      <c r="E35" s="20"/>
      <c r="F35" s="21"/>
      <c r="G35" s="21"/>
      <c r="H35" s="21"/>
      <c r="I35" s="21"/>
      <c r="J35" s="21"/>
    </row>
    <row r="36" spans="1:10" ht="15.6">
      <c r="A36" s="7" t="s">
        <v>1</v>
      </c>
      <c r="B36" s="8" t="s">
        <v>10</v>
      </c>
      <c r="C36" s="30"/>
      <c r="D36" s="36">
        <v>0.1</v>
      </c>
      <c r="E36" s="22">
        <f>SUMPRODUCT($C37:$C41,E37:E41)/SUM($C37:$C41)*$D36/2</f>
        <v>0</v>
      </c>
      <c r="F36" s="22">
        <f t="shared" ref="F36:J36" si="3">SUMPRODUCT($C37:$C41,F37:F41)/SUM($C37:$C41)*$D36/2</f>
        <v>0</v>
      </c>
      <c r="G36" s="22">
        <f t="shared" si="3"/>
        <v>0</v>
      </c>
      <c r="H36" s="22">
        <f t="shared" si="3"/>
        <v>0</v>
      </c>
      <c r="I36" s="22">
        <f t="shared" si="3"/>
        <v>0</v>
      </c>
      <c r="J36" s="22">
        <f t="shared" si="3"/>
        <v>0</v>
      </c>
    </row>
    <row r="37" spans="1:10" ht="15.6" outlineLevel="1">
      <c r="A37" s="4"/>
      <c r="B37" t="s">
        <v>78</v>
      </c>
      <c r="C37" s="19">
        <v>3</v>
      </c>
      <c r="D37" s="18"/>
      <c r="E37" s="20"/>
      <c r="F37" s="21"/>
      <c r="G37" s="21"/>
      <c r="H37" s="21"/>
      <c r="I37" s="21"/>
      <c r="J37" s="21"/>
    </row>
    <row r="38" spans="1:10" ht="15.6" outlineLevel="1">
      <c r="A38" s="4"/>
      <c r="B38" t="s">
        <v>36</v>
      </c>
      <c r="C38" s="19">
        <v>3</v>
      </c>
      <c r="D38" s="18"/>
      <c r="E38" s="20"/>
      <c r="F38" s="21"/>
      <c r="G38" s="21"/>
      <c r="H38" s="21"/>
      <c r="I38" s="21"/>
      <c r="J38" s="21"/>
    </row>
    <row r="39" spans="1:10" ht="15.6" outlineLevel="1">
      <c r="A39" s="4"/>
      <c r="B39" t="s">
        <v>37</v>
      </c>
      <c r="C39" s="19">
        <v>1</v>
      </c>
      <c r="D39" s="18"/>
      <c r="E39" s="20"/>
      <c r="F39" s="21"/>
      <c r="G39" s="21"/>
      <c r="H39" s="21"/>
      <c r="I39" s="21"/>
      <c r="J39" s="21"/>
    </row>
    <row r="40" spans="1:10" ht="15.6" outlineLevel="1">
      <c r="A40" s="4"/>
      <c r="B40" t="s">
        <v>38</v>
      </c>
      <c r="C40" s="19">
        <v>1</v>
      </c>
      <c r="D40" s="18"/>
      <c r="E40" s="20"/>
      <c r="F40" s="21"/>
      <c r="G40" s="21"/>
      <c r="H40" s="21"/>
      <c r="I40" s="21"/>
      <c r="J40" s="21"/>
    </row>
    <row r="41" spans="1:10" ht="15.6" outlineLevel="1">
      <c r="A41" s="4"/>
      <c r="B41" t="s">
        <v>39</v>
      </c>
      <c r="C41" s="19">
        <v>2</v>
      </c>
      <c r="D41" s="18"/>
      <c r="E41" s="20"/>
      <c r="F41" s="21"/>
      <c r="G41" s="21"/>
      <c r="H41" s="21"/>
      <c r="I41" s="21"/>
      <c r="J41" s="21"/>
    </row>
    <row r="48" spans="1:10">
      <c r="B48" s="1"/>
    </row>
    <row r="49" spans="2:2">
      <c r="B49" s="1"/>
    </row>
  </sheetData>
  <conditionalFormatting sqref="E6:J41">
    <cfRule type="expression" dxfId="0" priority="5" stopIfTrue="1">
      <formula>0</formula>
    </cfRule>
  </conditionalFormatting>
  <conditionalFormatting sqref="I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H3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Sedan EV</vt:lpstr>
      <vt:lpstr>cat B</vt:lpstr>
      <vt:lpstr>Electric SUV</vt:lpstr>
      <vt:lpstr>Cat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Rabih Saab</cp:lastModifiedBy>
  <cp:lastPrinted>2010-12-16T06:48:03Z</cp:lastPrinted>
  <dcterms:created xsi:type="dcterms:W3CDTF">2010-12-12T12:35:16Z</dcterms:created>
  <dcterms:modified xsi:type="dcterms:W3CDTF">2026-06-24T08:31:14Z</dcterms:modified>
</cp:coreProperties>
</file>