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elbayg\AppData\Local\Microsoft\Windows\INetCache\Content.Outlook\4WS822QX\"/>
    </mc:Choice>
  </mc:AlternateContent>
  <xr:revisionPtr revIDLastSave="0" documentId="13_ncr:1_{DA39CE38-E07C-4EC0-B3BB-611F98D2DF97}" xr6:coauthVersionLast="47" xr6:coauthVersionMax="47" xr10:uidLastSave="{00000000-0000-0000-0000-000000000000}"/>
  <bookViews>
    <workbookView xWindow="-120" yWindow="-120" windowWidth="29040" windowHeight="15840" activeTab="1" xr2:uid="{00000000-000D-0000-FFFF-FFFF00000000}"/>
  </bookViews>
  <sheets>
    <sheet name="Grade of Compliance Range" sheetId="2" r:id="rId1"/>
    <sheet name="Technical Scoring" sheetId="1" r:id="rId2"/>
    <sheet name="Commercial Scoring" sheetId="4" r:id="rId3"/>
  </sheets>
  <definedNames>
    <definedName name="_xlnm.Print_Area" localSheetId="2">'Commercial Scoring'!$A$1:$Q$21</definedName>
    <definedName name="_xlnm.Print_Area" localSheetId="0">'Grade of Compliance Range'!$A$1:$M$13</definedName>
    <definedName name="_xlnm.Print_Area" localSheetId="1">'Technical Scoring'!$A$1:$Q$57</definedName>
    <definedName name="_xlnm.Print_Titles" localSheetId="2">'Commercial Scoring'!$9:$9</definedName>
    <definedName name="_xlnm.Print_Titles" localSheetId="1">'Technical Scoring'!$9:$9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1" l="1"/>
  <c r="L46" i="1"/>
  <c r="L44" i="1"/>
  <c r="J45" i="1"/>
  <c r="J46" i="1" s="1"/>
  <c r="J47" i="1" s="1"/>
  <c r="I46" i="1"/>
  <c r="H46" i="1"/>
  <c r="I45" i="1"/>
  <c r="H45" i="1"/>
  <c r="F47" i="1"/>
  <c r="G47" i="1"/>
  <c r="G45" i="1"/>
  <c r="F45" i="1"/>
  <c r="F46" i="1" s="1"/>
  <c r="E45" i="1"/>
  <c r="E46" i="1" s="1"/>
  <c r="C45" i="1"/>
  <c r="H47" i="1" l="1"/>
  <c r="G46" i="1"/>
  <c r="I47" i="1"/>
  <c r="M44" i="1" l="1"/>
  <c r="M46" i="1" l="1"/>
  <c r="N44" i="1"/>
  <c r="N46" i="1" s="1"/>
  <c r="O44" i="1"/>
  <c r="O46" i="1" s="1"/>
  <c r="P44" i="1"/>
  <c r="P46" i="1" s="1"/>
  <c r="Q44" i="1"/>
  <c r="Q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9" authorId="0" shapeId="0" xr:uid="{00000000-0006-0000-0100-000001000000}">
      <text>
        <r>
          <rPr>
            <b/>
            <sz val="8"/>
            <color indexed="81"/>
            <rFont val="Tahoma"/>
            <family val="2"/>
          </rPr>
          <t>Entity (Department/ Unit) that identified the requirement and that will be responsible for its evaluation.</t>
        </r>
      </text>
    </comment>
    <comment ref="E9"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9"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G9"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9"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9"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9"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9" authorId="0" shapeId="0" xr:uid="{00000000-0006-0000-0200-000001000000}">
      <text>
        <r>
          <rPr>
            <b/>
            <sz val="8"/>
            <color indexed="81"/>
            <rFont val="Tahoma"/>
            <family val="2"/>
          </rPr>
          <t>Entity (Department/ Unit) that identified the requirement and that will be responsible for its evaluation.</t>
        </r>
      </text>
    </comment>
    <comment ref="E9" authorId="1" shapeId="0" xr:uid="{00000000-0006-0000-02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9" authorId="1" shapeId="0" xr:uid="{00000000-0006-0000-02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G9" authorId="1" shapeId="0" xr:uid="{00000000-0006-0000-02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9" authorId="1" shapeId="0" xr:uid="{00000000-0006-0000-02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9" authorId="0" shapeId="0" xr:uid="{00000000-0006-0000-02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9" authorId="0" shapeId="0" xr:uid="{00000000-0006-0000-02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sharedStrings.xml><?xml version="1.0" encoding="utf-8"?>
<sst xmlns="http://schemas.openxmlformats.org/spreadsheetml/2006/main" count="138" uniqueCount="102">
  <si>
    <t>Article</t>
  </si>
  <si>
    <t>Remarks</t>
  </si>
  <si>
    <t>Weight</t>
  </si>
  <si>
    <t>Supplier 1</t>
  </si>
  <si>
    <t>Supplier 2</t>
  </si>
  <si>
    <t>Supplier 3</t>
  </si>
  <si>
    <t>Supplier 4</t>
  </si>
  <si>
    <t>Supplier 5</t>
  </si>
  <si>
    <t>Supplier 6</t>
  </si>
  <si>
    <t>Supplier 1
Final</t>
  </si>
  <si>
    <t>Supplier 2
Final</t>
  </si>
  <si>
    <t>Supplier 3
Final</t>
  </si>
  <si>
    <t>Supplier 4
Final</t>
  </si>
  <si>
    <t>Supplier 5
Final</t>
  </si>
  <si>
    <t>Supplier 6
Final</t>
  </si>
  <si>
    <t>Responsible Entity</t>
  </si>
  <si>
    <t>Project Name</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</si>
  <si>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</si>
  <si>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</si>
  <si>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</si>
  <si>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</si>
  <si>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</si>
  <si>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</si>
  <si>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</si>
  <si>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</si>
  <si>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</si>
  <si>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</si>
  <si>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</si>
  <si>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</si>
  <si>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</si>
  <si>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</si>
  <si>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</si>
  <si>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</si>
  <si>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</si>
  <si>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</si>
  <si>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</si>
  <si>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</si>
  <si>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</si>
  <si>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</si>
  <si>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If dimensions, materials, or other specifications differ by location, such differences must be clearly highlighted in the table.</t>
  </si>
  <si>
    <t>Bidder to submit data sheets (specifications of materials)</t>
  </si>
  <si>
    <t>Declaration of site inspection by the bidder, denying any unfamiliarity, according to the attached model.</t>
  </si>
  <si>
    <t>Provide material sample for MIC 1 approval (Red color, Alucobond, white, Plexiglas etc)</t>
  </si>
  <si>
    <t xml:space="preserve">Execution Period </t>
  </si>
  <si>
    <t>Appendices</t>
  </si>
  <si>
    <t>Appendix (1)</t>
  </si>
  <si>
    <t>Technical Specifications / Contractor's Duties / Statement of Required Work / Areas to be Cleaned / Categories / Quantities</t>
  </si>
  <si>
    <t>PART I - Cobranding &amp; Rebranding POSs Installation</t>
  </si>
  <si>
    <t>Installation shall start &amp; continue progressively to cover all sites within 25 working days (approx. 5 weeks).</t>
  </si>
  <si>
    <t>Disqualification Criteria :Bidders currently suspended, blacklisted, or involved in any legal dispute with [MIC1] shall be disqualified.</t>
  </si>
  <si>
    <t>Article 1. General Requirements</t>
  </si>
  <si>
    <t>Article 2. Main Structure</t>
  </si>
  <si>
    <t>Material: Heavy-duty Metal Structure 
Size: Recommended 4x4 cm square hollow tubing. actual dimensions of the sign structure to vary based on each store's layout and requirements.
Joining Method: Welded and reinforced corners to ensure structural  rigidity and long term safety.</t>
  </si>
  <si>
    <t>Article 3. Cladding and Design Element</t>
  </si>
  <si>
    <t>Artcile 4. Illumination</t>
  </si>
  <si>
    <t>Article 5. Quality Standards</t>
  </si>
  <si>
    <t>Compliance: All materials must meet  relevant international quality standards
Branding Consistency: Colors and design nust match the official Alfa branding guidelines. 
Durability: Minimum service life of 3 years under normal weather conditions.</t>
  </si>
  <si>
    <t>Article 6. Additional Requirements for quoting</t>
  </si>
  <si>
    <t>Article 11. Project Plan</t>
  </si>
  <si>
    <t>Execution Plan: Production and installation to begin within 5–10 working days from PO and down-payment receipt.</t>
  </si>
  <si>
    <t>Valid HSE compliance certificate specific HSE standards followed (ISO 45001)</t>
  </si>
  <si>
    <r>
      <rPr>
        <sz val="7"/>
        <rFont val="Times New Roman"/>
        <family val="1"/>
      </rPr>
      <t xml:space="preserve"> </t>
    </r>
    <r>
      <rPr>
        <sz val="10"/>
        <rFont val="Arial"/>
        <family val="2"/>
      </rPr>
      <t>Company Profile:
General overview, years of experience, main services, and organizational structure.
Catalogue / Portfolio of Previous Work: 
Samples or images of similar completed projects, including client names and project descriptions.
 List of Clients / References: At least three recent clients with contact details for reference checks.</t>
    </r>
  </si>
  <si>
    <t>Project Implementation details and Timeline: Total Estimated duration</t>
  </si>
  <si>
    <t>Article 2: Bidders Eligible for Participation in this Contract</t>
  </si>
  <si>
    <t xml:space="preserve">First: Envelope No. (1) Administrative Documents and Transactions </t>
  </si>
  <si>
    <t xml:space="preserve">Technical/Professional Qualifications </t>
  </si>
  <si>
    <t>Second: Envelope No. (2) Price Proposal</t>
  </si>
  <si>
    <t xml:space="preserve">Article 22: </t>
  </si>
  <si>
    <t xml:space="preserve">                                                                                                                                                                                                                                                                                                                                                   </t>
  </si>
  <si>
    <t xml:space="preserve">The proposal should be presented in a shop-by-shop table, aligned with MIC1’s list of shops and based on Type: Cobranding, Rebranding or maintenance (with regions, addresses, and pictures) as per below: </t>
  </si>
  <si>
    <r>
      <t>Warranty</t>
    </r>
    <r>
      <rPr>
        <b/>
        <sz val="10"/>
        <color theme="1"/>
        <rFont val="Arial"/>
        <family val="2"/>
      </rPr>
      <t xml:space="preserve"> </t>
    </r>
  </si>
  <si>
    <t xml:space="preserve"> Insurance Coverage:</t>
  </si>
  <si>
    <t>The signage shall be parallelepiped in shape, combining durability, high visual quality, and accurate brand representation. It must be fabricated using premium materials and lighting techniques suitable for outdoor use, ensuring consistent performance in varying environmental conditions.
All signs shall comply with MIC1’s approved branding design and color standards and reflect Alfa’s corporate visual identity.</t>
  </si>
  <si>
    <t>Front Elevation: 4mm ACP Panel with PVDF Coating (durable, resin-based coating used to protect and enhance the appearance of aluminum composite panel).
Main sign Box / background cladding: White color
Alucobond sheets on sides pillars: Ferrari Red color
     Fabrication and Assembly requirements:
Fabrication Tolerance: ±2 mm.
Mounting: Wall-mounted or cantilevered as per site conditions.
Weatherproofing: All joints and penetrations must be sealed with PU (white color) sealant to ensure water and dust protection
Acrylic Boards:
Shop name &amp; numbers: 4 mm Opaque White Plexiglas backing
Logo: Laser Cut 4mm Red Plexiglas Panel with 3DWhite plexi face plate letters - 5mm thickness
Letter Technique &amp; Logo: Laser engraving and die-cut to ensure precision shapes as per design
Adhesive: high-resistance, waterproof &amp; glue for bonding where needed, and resistant to extreme temperatures.
Entrance door sticker: Plotter cut red &amp; white adhesive vinyl applied to the main door.</t>
  </si>
  <si>
    <t>Lighting Type and Color: LED light Fluorescent neon 18 -- 23 watt   - Water proof IP 68 module
Lighting Density: 4 - 5 lamps per 1 m2 of signage
Driver: 12V 150W LED Power Supply IP 68 
Junction box: Waterproof, concealed within the frame but accessible for maintenance.
Electrical Components
Wiring: 4mm thick, Heat-resistant, concealed within structure. 
Rated Voltage: 600-1000V
Power Supply connection: 220V - 16 Amps DPNn / MCB with EC/EN60898-1 / Standard</t>
  </si>
  <si>
    <t xml:space="preserve">First site visit is mandatory to check an existing cobranded shop for each type for proper quoting. MIC1 will reference shops, approximate sizes and photos of signs planned for installation.
Labor hours: Work to be executed during store working hours, from 9:00 AM to 6:00 PM.
Scaffolding / crane:  Supplier to include the estimated cost in the offer; actual charges will apply only if confirmed during implementation.
All work must adhere to installation manuals and safety procedures.                                                                                                                      </t>
  </si>
  <si>
    <t>Article 8 Supplier's Obligation to Remedy Defective Work
Cobranding/Rebranding &amp; Maintenance</t>
  </si>
  <si>
    <t>A detailed implementation timeline must be attached to the submission.
The supplier must submit a detailed timeline covering all the above-mentioned activities.</t>
  </si>
  <si>
    <t>The supplier shall maintain comprehensive insurance throughout the project period.
Coverage must include employees, on-site personnel, and third parties during transportation and installation.
Proof of valid insurance policies must be submitted with the tender documents.</t>
  </si>
  <si>
    <r>
      <t>Warranty: Minimum 1 year on materials, illumination system, and installation</t>
    </r>
    <r>
      <rPr>
        <b/>
        <sz val="10"/>
        <rFont val="Arial"/>
        <family val="2"/>
      </rPr>
      <t xml:space="preserve"> </t>
    </r>
    <r>
      <rPr>
        <sz val="10"/>
        <rFont val="Arial"/>
        <family val="2"/>
      </rPr>
      <t>workmanship.</t>
    </r>
  </si>
  <si>
    <t>Article 10. RFQ Documentation and Submissions</t>
  </si>
  <si>
    <t>MIC1 shall provide the list of stores and corresponding regions for execution schedule and quoting.
The bidder must submit a detailed project timeline covering preparation through full implementation
Supplier shall submit technical data Sheets/ and material samples of every item to be used for MIC1 approval: (Signs, Pillars, Sticker, ACP, Acrylic, metal profile, and lighting…etc.)
Execution by winner: The Winning Bidder shall be required to execute a "Test Shop" as a mandatory first milestone. This test shop serves as a physical proof-of-concept to ensure full alignment with Alfa’s branding layouts and technical guidelines.
Timeline &amp; Compliance: The test shop execution must be completed within one (1) week of the award/notice to proceed.
The final output must be 100% compliant with Alfa’s latest brand guidelines and material specifications.
Validation &amp; Documentation: Upon completion of the installation, the Bidder must submit high-resolution photos of the POS from multiple angles.
Final validation and written approval from MIC1 representatives are required before the Bidder is authorized to proceed with the remaining shops in the rollout.</t>
  </si>
  <si>
    <t>Reference Number:</t>
  </si>
  <si>
    <t>Pricing Method</t>
  </si>
  <si>
    <t>The Bidder must demonstrate expertise in:  Branding, Co-branding, and Rebranding Works- Including design, production, and installation of corporate identity materials.
 Industry Experience at least  5 years in  signage installation and maintenance..</t>
  </si>
  <si>
    <t>Proposal details per shop:The proposal shall include all relevant information for each shop, presented in a table based on the list of shops provided by MIC1 including regions, addresses and pictures. For each shop, the bidder must specify:
Prices shall be broken down to cover the following elements:
Dimensions of the sign (width, height, depth)
Illumination methods implemented (LED backlit, front-lit, edge-lit, or non-illuminated)
Materials used (aluminum, ACP, acrylic face, vinyl, LED modules, etc.)
Major components (transformers, LED drivers, brackets, power supply)
Description of installed elements (brief narrative highlighting the design intent and compliance)
False ceiling, structure, or any other material if needed
Notes on variations if specifications differ by shop (e.g., different sizes or illumination)
All costs must be clearly stated and itemized in the financial proposal.</t>
  </si>
  <si>
    <t>The project implementation period is set at a total duration of four (4) months, covering all required phases including site visits and simulations, design approvals, production, and on-site installation for all shops under co-branding and re-branding. The work will be executed progressively by region to ensure efficiency and timely completion as follow:
Design Approval &amp; Material Finalization:
Selection of materials and submission of design approvals shall be carried out progressively as per the project schedule.
Site Visits &amp; Simulations:To be conducted by region, with simulations submitted from site visit.
Production: Fabrication of all signage and branding materials for the approved shops.
Installation / Execution: On-site installation of signage to be completed on time.
Final Approval &amp; Handover: Includes the submission of photos, completion reports, and final sign-off by Alfa.</t>
  </si>
  <si>
    <r>
      <rPr>
        <b/>
        <sz val="10"/>
        <rFont val="Arial"/>
        <family val="2"/>
      </rPr>
      <t>Cobranding/ Rebranding:</t>
    </r>
    <r>
      <rPr>
        <sz val="10"/>
        <rFont val="Arial"/>
        <family val="2"/>
      </rPr>
      <t xml:space="preserve"> The Supplier shall promptly re-execute or correct any work deemed substandard or non-compliant with MIC1 specifications at no additional cost
Defective or unsatisfactory items shall be replaced immediately with new materials meeting MIC1’s specifications.
Any replacement must be approved by MIC1, supported by data sheets and sample validation.
All extra costs related to product substitution shall be borne by the Supplier.
The Supplier shall submit clear, high-resolution photos of each completed POS for Alfa validation.</t>
    </r>
  </si>
  <si>
    <t>All Simulations must be submitted within 5 working days after visits, 
Revisions (if any) must be resubmitted within 24 hours.</t>
  </si>
  <si>
    <r>
      <rPr>
        <b/>
        <sz val="10"/>
        <rFont val="Arial"/>
        <family val="2"/>
      </rPr>
      <t xml:space="preserve">Cobranding &amp; Rebranding : </t>
    </r>
    <r>
      <rPr>
        <sz val="10"/>
        <rFont val="Arial"/>
        <family val="2"/>
      </rPr>
      <t xml:space="preserve">
Materials: minimum warranty of 3 years against color fading, cracking, peeling or shrinking (excluding vandalism or misuse).
Lighting: minimum 1 year manufacture warranty against defects.
At least 1 year from the date of installation covering inspection and corrective intervention if required.
Final Acceptance and the relevant payment of 50% of the total PO amount shall be 1 month after the installation date, after ensuring satisfactory performance (signs fully operational, no defects of installed materials)
In case of any political or force-majeure conditions affecting service in a region, the supplier must notify MIC1 in writing for approval and rescheduling; otherwise penalties apply.</t>
    </r>
  </si>
  <si>
    <t>The bidder shall provide detailed pricing for each shop as part of the cobranding and rebranding works.
The price proposal must include the unit cost per shop, covering all fabrication, transportation,  installation and testing activities.
Prices shall be broken down to cover the following elements:
Dimensions of the sign (width, height, depth)
Illumination methods implemented (LED backlit, front-lit, edge-lit, or non-illuminated)
Materials used (aluminum, ACP, acrylic face, vinyl, LED modules, etc.)
Major components (transformers, LED drivers, brackets, power supply)
Description of installed elements (brief narrative highlighting the design intent and compliance)
False ceiling, structure, or any other material if needed
Notes on variations if specifications differ by shop (e.g., different sizes or illumination)
All costs must be clearly stated and itemized in the financial proposal.</t>
  </si>
  <si>
    <t>Co-branding and Re-branding Signage for Online POSs</t>
  </si>
  <si>
    <t>Bidder must provide: a qualified technical team (min 2 – 3 members ) with relevant expertise.
Adequate tools, equipment, and resources to perform the required services.</t>
  </si>
  <si>
    <t>Weight Total</t>
  </si>
  <si>
    <t xml:space="preserve">Total </t>
  </si>
  <si>
    <t>Total / 100</t>
  </si>
  <si>
    <t>Total /40</t>
  </si>
  <si>
    <t>0267-26</t>
  </si>
  <si>
    <t>RFT Scoring Sheet 60%</t>
  </si>
  <si>
    <t>RFT Scoring Sheet 40%</t>
  </si>
  <si>
    <t xml:space="preserve">A total of 70 Co-branding &amp; Rebranding POSs comprising 31 Cobranding and 39 Rebranding are distributed across Lebanon (Beirut, Mount Lebanon, South, North and Bekaa regions): - please refer to the attached excel sheet for the detailed list.
The shop list is preliminary and subject to change, as Alfa may require the replacement of certain POS locations.
A variation of ±10% in quantities is expected
</t>
  </si>
  <si>
    <t>Following sample approval, the Supplier shall visit all designated POSs (approx. 70) within two weeks, targeting min 7–10 POSs per day for measurements.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</si>
</sst>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0" x14ac:knownFonts="1">
    <font>
      <sz val="10"/>
      <name val="Arial"/>
    </font>
    <font>
      <sz val="10"/>
      <name val="Arial"/>
      <family val="2"/>
    </font>
    <font>
      <b/>
      <sz val="10"/>
      <name val="Arial"/>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b/>
      <u/>
      <sz val="10"/>
      <name val="Arial"/>
      <family val="2"/>
    </font>
    <font>
      <b/>
      <sz val="11"/>
      <name val="Arial"/>
      <family val="2"/>
    </font>
    <font>
      <sz val="7"/>
      <name val="Times New Roman"/>
      <family val="1"/>
    </font>
    <font>
      <sz val="10"/>
      <name val="Arial"/>
      <family val="1"/>
    </font>
    <font>
      <sz val="10"/>
      <color theme="1"/>
      <name val="Arial"/>
      <family val="2"/>
    </font>
    <font>
      <b/>
      <u/>
      <sz val="10"/>
      <color theme="1"/>
      <name val="Arial"/>
      <family val="2"/>
    </font>
    <font>
      <b/>
      <sz val="10"/>
      <color theme="1"/>
      <name val="Arial"/>
      <family val="2"/>
    </font>
    <font>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rgb="FF0000FF"/>
      </left>
      <right style="medium">
        <color rgb="FF0000FF"/>
      </right>
      <top/>
      <bottom style="medium">
        <color rgb="FF0000FF"/>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8" fillId="0" borderId="0" applyFont="0" applyFill="0" applyBorder="0" applyAlignment="0" applyProtection="0"/>
    <xf numFmtId="0" fontId="1" fillId="0" borderId="0"/>
  </cellStyleXfs>
  <cellXfs count="104">
    <xf numFmtId="0" fontId="0" fillId="0" borderId="0" xfId="0"/>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3" borderId="2" xfId="0" applyFont="1" applyFill="1" applyBorder="1" applyAlignment="1">
      <alignment horizontal="center" wrapText="1"/>
    </xf>
    <xf numFmtId="0" fontId="1" fillId="0" borderId="1" xfId="0" applyFont="1" applyBorder="1" applyAlignment="1">
      <alignment wrapText="1"/>
    </xf>
    <xf numFmtId="0" fontId="1" fillId="0" borderId="0" xfId="0" applyFont="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5" fillId="0" borderId="0" xfId="0" applyFont="1" applyAlignment="1">
      <alignment wrapText="1"/>
    </xf>
    <xf numFmtId="0" fontId="6" fillId="0" borderId="0" xfId="0" applyFont="1" applyAlignment="1">
      <alignment horizontal="center" vertical="center" wrapText="1"/>
    </xf>
    <xf numFmtId="0" fontId="7" fillId="0" borderId="0" xfId="0" applyFont="1" applyAlignment="1">
      <alignment horizontal="left" wrapText="1"/>
    </xf>
    <xf numFmtId="164" fontId="3" fillId="0" borderId="0" xfId="0" applyNumberFormat="1" applyFont="1" applyAlignment="1">
      <alignment horizontal="left" wrapText="1"/>
    </xf>
    <xf numFmtId="0" fontId="3" fillId="0" borderId="1" xfId="0" applyFont="1" applyBorder="1" applyAlignment="1">
      <alignment horizontal="left" vertical="center" wrapText="1"/>
    </xf>
    <xf numFmtId="0" fontId="11" fillId="4" borderId="0" xfId="0" applyFont="1" applyFill="1" applyAlignment="1">
      <alignment vertical="top"/>
    </xf>
    <xf numFmtId="49" fontId="3" fillId="0" borderId="1"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0" fontId="1" fillId="0" borderId="1" xfId="0" applyFont="1" applyBorder="1" applyAlignment="1">
      <alignment vertical="center" wrapText="1"/>
    </xf>
    <xf numFmtId="0" fontId="1" fillId="3" borderId="1" xfId="0" applyFont="1" applyFill="1" applyBorder="1" applyAlignment="1">
      <alignment wrapText="1"/>
    </xf>
    <xf numFmtId="0" fontId="1" fillId="0" borderId="1" xfId="0" applyFont="1" applyBorder="1" applyAlignment="1">
      <alignment horizontal="justify" vertical="center" readingOrder="1"/>
    </xf>
    <xf numFmtId="0" fontId="2" fillId="2" borderId="14" xfId="0" applyFont="1" applyFill="1" applyBorder="1"/>
    <xf numFmtId="0" fontId="1" fillId="0" borderId="1" xfId="0" applyFont="1" applyBorder="1" applyAlignment="1">
      <alignment vertical="center"/>
    </xf>
    <xf numFmtId="0" fontId="2" fillId="3" borderId="1" xfId="0" applyFont="1" applyFill="1" applyBorder="1" applyAlignment="1">
      <alignment wrapText="1"/>
    </xf>
    <xf numFmtId="0" fontId="2" fillId="0" borderId="1" xfId="0" applyFont="1" applyBorder="1" applyAlignment="1">
      <alignment horizontal="center" vertical="center" wrapText="1"/>
    </xf>
    <xf numFmtId="0" fontId="12" fillId="0" borderId="1" xfId="0" applyFont="1" applyBorder="1" applyAlignment="1">
      <alignment horizontal="left" vertical="center"/>
    </xf>
    <xf numFmtId="0" fontId="2" fillId="3" borderId="4" xfId="0" applyFont="1" applyFill="1" applyBorder="1" applyAlignment="1">
      <alignment vertical="center"/>
    </xf>
    <xf numFmtId="0" fontId="2" fillId="3" borderId="15" xfId="0" applyFont="1" applyFill="1" applyBorder="1"/>
    <xf numFmtId="0" fontId="2" fillId="3" borderId="1" xfId="0" applyFont="1" applyFill="1" applyBorder="1"/>
    <xf numFmtId="0" fontId="1" fillId="0" borderId="0" xfId="0" applyFont="1"/>
    <xf numFmtId="0" fontId="1" fillId="0" borderId="11" xfId="0" applyFont="1" applyBorder="1" applyAlignment="1">
      <alignment wrapText="1"/>
    </xf>
    <xf numFmtId="0" fontId="13" fillId="4" borderId="1" xfId="0" applyFont="1" applyFill="1" applyBorder="1" applyAlignment="1">
      <alignment horizontal="left" wrapText="1"/>
    </xf>
    <xf numFmtId="0" fontId="1" fillId="0" borderId="1" xfId="0" applyFont="1" applyBorder="1" applyAlignment="1">
      <alignment horizontal="justify" vertical="center" wrapText="1" readingOrder="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xf>
    <xf numFmtId="0" fontId="0" fillId="0" borderId="0" xfId="0" applyAlignment="1">
      <alignment horizontal="left" wrapText="1"/>
    </xf>
    <xf numFmtId="0" fontId="12" fillId="0" borderId="14" xfId="0" applyFont="1" applyBorder="1" applyAlignment="1">
      <alignment horizontal="left" vertical="center"/>
    </xf>
    <xf numFmtId="0" fontId="12" fillId="0" borderId="13" xfId="0" applyFont="1" applyBorder="1" applyAlignment="1">
      <alignment horizontal="left" vertical="center"/>
    </xf>
    <xf numFmtId="9" fontId="1" fillId="0" borderId="0" xfId="1" applyFont="1" applyAlignment="1">
      <alignment wrapText="1"/>
    </xf>
    <xf numFmtId="9" fontId="2" fillId="3" borderId="5" xfId="1" applyFont="1" applyFill="1" applyBorder="1" applyAlignment="1">
      <alignment vertical="center" wrapText="1"/>
    </xf>
    <xf numFmtId="9" fontId="1" fillId="0" borderId="1" xfId="1" applyFont="1" applyBorder="1" applyAlignment="1">
      <alignment wrapText="1"/>
    </xf>
    <xf numFmtId="9" fontId="0" fillId="0" borderId="0" xfId="1" applyFont="1" applyAlignment="1">
      <alignment wrapText="1"/>
    </xf>
    <xf numFmtId="0" fontId="15" fillId="0" borderId="1" xfId="0" applyFont="1" applyBorder="1" applyAlignment="1">
      <alignment wrapText="1"/>
    </xf>
    <xf numFmtId="0" fontId="16" fillId="0" borderId="1" xfId="0" applyFont="1" applyBorder="1" applyAlignment="1">
      <alignment wrapText="1"/>
    </xf>
    <xf numFmtId="0" fontId="17" fillId="0" borderId="1" xfId="0" applyFont="1" applyBorder="1" applyAlignment="1">
      <alignment horizontal="left" vertical="center" wrapText="1"/>
    </xf>
    <xf numFmtId="9" fontId="2" fillId="3" borderId="6" xfId="1" applyFont="1" applyFill="1" applyBorder="1" applyAlignment="1">
      <alignment horizontal="center" vertical="center" wrapText="1"/>
    </xf>
    <xf numFmtId="9" fontId="1" fillId="0" borderId="1" xfId="1" applyFont="1" applyBorder="1" applyAlignment="1">
      <alignment vertical="center" wrapText="1"/>
    </xf>
    <xf numFmtId="0" fontId="1" fillId="0" borderId="12" xfId="0" applyFont="1" applyBorder="1" applyAlignment="1">
      <alignment wrapText="1"/>
    </xf>
    <xf numFmtId="9" fontId="1" fillId="3" borderId="1" xfId="1" applyFont="1" applyFill="1" applyBorder="1" applyAlignment="1">
      <alignment wrapText="1"/>
    </xf>
    <xf numFmtId="0" fontId="1" fillId="3" borderId="12" xfId="0" applyFont="1" applyFill="1" applyBorder="1" applyAlignment="1">
      <alignment wrapText="1"/>
    </xf>
    <xf numFmtId="0" fontId="1" fillId="3" borderId="11" xfId="0" applyFont="1" applyFill="1" applyBorder="1" applyAlignment="1">
      <alignment wrapText="1"/>
    </xf>
    <xf numFmtId="0" fontId="2" fillId="3" borderId="0" xfId="0" applyFont="1" applyFill="1" applyAlignment="1">
      <alignment horizontal="justify" vertical="center"/>
    </xf>
    <xf numFmtId="0" fontId="2" fillId="3" borderId="16" xfId="0" applyFont="1" applyFill="1" applyBorder="1" applyAlignment="1">
      <alignment vertical="center"/>
    </xf>
    <xf numFmtId="0" fontId="1" fillId="0" borderId="17" xfId="0" applyFont="1" applyBorder="1" applyAlignment="1">
      <alignment vertical="top" wrapText="1"/>
    </xf>
    <xf numFmtId="0" fontId="0" fillId="3" borderId="13" xfId="0" applyFill="1" applyBorder="1" applyAlignment="1">
      <alignment wrapText="1"/>
    </xf>
    <xf numFmtId="0" fontId="1" fillId="3" borderId="13" xfId="0" applyFont="1" applyFill="1" applyBorder="1" applyAlignment="1">
      <alignment wrapText="1"/>
    </xf>
    <xf numFmtId="0" fontId="9" fillId="0" borderId="18" xfId="0" applyFont="1" applyBorder="1" applyAlignment="1">
      <alignment wrapText="1"/>
    </xf>
    <xf numFmtId="0" fontId="2" fillId="0" borderId="1" xfId="0" applyFont="1" applyBorder="1" applyAlignment="1">
      <alignment horizontal="left" vertical="center"/>
    </xf>
    <xf numFmtId="0" fontId="2" fillId="3" borderId="21" xfId="0" applyFont="1" applyFill="1" applyBorder="1" applyAlignment="1">
      <alignment vertical="center" wrapText="1"/>
    </xf>
    <xf numFmtId="0" fontId="2" fillId="3" borderId="20" xfId="0" applyFont="1" applyFill="1" applyBorder="1" applyAlignment="1">
      <alignment vertical="center" wrapText="1"/>
    </xf>
    <xf numFmtId="0" fontId="2" fillId="3" borderId="22" xfId="0" applyFont="1" applyFill="1" applyBorder="1" applyAlignment="1">
      <alignment vertical="center" wrapText="1"/>
    </xf>
    <xf numFmtId="0" fontId="16" fillId="0" borderId="1" xfId="0" applyFont="1" applyBorder="1" applyAlignment="1">
      <alignment horizontal="justify" vertical="center" readingOrder="1"/>
    </xf>
    <xf numFmtId="0" fontId="1" fillId="0" borderId="1" xfId="0" applyFont="1" applyBorder="1" applyAlignment="1">
      <alignment horizontal="justify" vertical="center" wrapText="1"/>
    </xf>
    <xf numFmtId="0" fontId="2" fillId="0" borderId="0" xfId="2" applyFont="1" applyAlignment="1">
      <alignment horizontal="right" wrapText="1"/>
    </xf>
    <xf numFmtId="0" fontId="1" fillId="0" borderId="0" xfId="2" applyAlignment="1">
      <alignment wrapText="1"/>
    </xf>
    <xf numFmtId="1" fontId="1" fillId="0" borderId="0" xfId="2" applyNumberFormat="1" applyAlignment="1">
      <alignment horizontal="center" vertical="center" wrapText="1"/>
    </xf>
    <xf numFmtId="0" fontId="1" fillId="0" borderId="0" xfId="0" applyFont="1" applyAlignment="1">
      <alignment horizontal="center" vertical="center"/>
    </xf>
    <xf numFmtId="0" fontId="19" fillId="0" borderId="0" xfId="0" applyFont="1" applyAlignment="1">
      <alignment horizontal="center" wrapText="1"/>
    </xf>
    <xf numFmtId="0" fontId="1" fillId="0" borderId="0" xfId="2" applyAlignment="1">
      <alignment horizontal="center" vertical="center" wrapText="1"/>
    </xf>
    <xf numFmtId="0" fontId="2" fillId="3" borderId="23" xfId="0" applyFont="1" applyFill="1" applyBorder="1" applyAlignment="1">
      <alignment vertical="center" wrapText="1"/>
    </xf>
    <xf numFmtId="0" fontId="2" fillId="3" borderId="24" xfId="0" applyFont="1" applyFill="1" applyBorder="1" applyAlignment="1">
      <alignment vertical="center" wrapText="1"/>
    </xf>
    <xf numFmtId="9" fontId="1" fillId="0" borderId="0" xfId="1" applyFont="1" applyAlignment="1">
      <alignment horizontal="center" wrapText="1"/>
    </xf>
    <xf numFmtId="9" fontId="2" fillId="3" borderId="5" xfId="1" applyFont="1" applyFill="1" applyBorder="1" applyAlignment="1">
      <alignment horizontal="center" vertical="center" wrapText="1"/>
    </xf>
    <xf numFmtId="0" fontId="1" fillId="0" borderId="1" xfId="1" applyNumberFormat="1" applyFont="1" applyBorder="1" applyAlignment="1">
      <alignment horizontal="center" vertical="center" wrapText="1"/>
    </xf>
    <xf numFmtId="0" fontId="1" fillId="3" borderId="1" xfId="1" applyNumberFormat="1" applyFont="1" applyFill="1" applyBorder="1" applyAlignment="1">
      <alignment horizontal="center" vertical="center" wrapText="1"/>
    </xf>
    <xf numFmtId="0" fontId="1" fillId="0" borderId="1" xfId="1" applyNumberFormat="1" applyFont="1" applyBorder="1" applyAlignment="1">
      <alignment horizontal="center" wrapText="1"/>
    </xf>
    <xf numFmtId="0" fontId="1" fillId="0" borderId="0" xfId="1" applyNumberFormat="1" applyFont="1" applyAlignment="1">
      <alignment horizontal="center" wrapText="1"/>
    </xf>
    <xf numFmtId="0" fontId="2" fillId="0" borderId="0" xfId="0" applyFont="1" applyAlignment="1">
      <alignment horizontal="left" vertical="top" wrapText="1"/>
    </xf>
    <xf numFmtId="0" fontId="5" fillId="0" borderId="1" xfId="0" applyFont="1" applyBorder="1"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4" borderId="0" xfId="0" applyFont="1" applyFill="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left"/>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0" fontId="2" fillId="0" borderId="1" xfId="0" applyFont="1" applyBorder="1" applyAlignment="1">
      <alignment wrapText="1"/>
    </xf>
    <xf numFmtId="0" fontId="7" fillId="0" borderId="1" xfId="0" applyFont="1" applyBorder="1" applyAlignment="1">
      <alignment horizontal="left" wrapText="1"/>
    </xf>
    <xf numFmtId="164" fontId="3" fillId="0" borderId="11" xfId="0" applyNumberFormat="1" applyFont="1" applyBorder="1" applyAlignment="1">
      <alignment horizontal="left" vertical="center" wrapText="1"/>
    </xf>
    <xf numFmtId="164" fontId="3" fillId="0" borderId="12" xfId="0" applyNumberFormat="1" applyFont="1" applyBorder="1" applyAlignment="1">
      <alignment horizontal="left" vertical="center" wrapText="1"/>
    </xf>
    <xf numFmtId="0" fontId="12" fillId="0" borderId="1" xfId="0" applyFont="1" applyBorder="1" applyAlignment="1">
      <alignment horizontal="left" vertical="center"/>
    </xf>
    <xf numFmtId="0" fontId="17" fillId="0" borderId="13" xfId="0" applyFont="1" applyBorder="1" applyAlignment="1">
      <alignment horizontal="left" vertical="center"/>
    </xf>
    <xf numFmtId="0" fontId="17" fillId="0" borderId="19" xfId="0" applyFont="1" applyBorder="1" applyAlignment="1">
      <alignment horizontal="left" vertical="center"/>
    </xf>
    <xf numFmtId="164" fontId="3" fillId="0" borderId="11" xfId="0" applyNumberFormat="1" applyFont="1" applyBorder="1" applyAlignment="1">
      <alignment horizontal="left" wrapText="1"/>
    </xf>
    <xf numFmtId="164" fontId="3" fillId="0" borderId="12" xfId="0" applyNumberFormat="1" applyFont="1" applyBorder="1" applyAlignment="1">
      <alignment horizontal="left" wrapText="1"/>
    </xf>
    <xf numFmtId="49" fontId="3" fillId="0" borderId="11" xfId="0" applyNumberFormat="1" applyFont="1" applyBorder="1" applyAlignment="1">
      <alignment horizontal="left" wrapText="1"/>
    </xf>
    <xf numFmtId="49" fontId="3" fillId="0" borderId="12" xfId="0" applyNumberFormat="1" applyFont="1" applyBorder="1" applyAlignment="1">
      <alignment horizontal="left" wrapText="1"/>
    </xf>
  </cellXfs>
  <cellStyles count="3">
    <cellStyle name="Normal" xfId="0" builtinId="0"/>
    <cellStyle name="Normal 2" xfId="2" xr:uid="{A7856B58-29FF-4EAE-8D97-3C9403D517A6}"/>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4</xdr:row>
      <xdr:rowOff>161924</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4</xdr:row>
      <xdr:rowOff>161924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G17" sqref="G17"/>
    </sheetView>
  </sheetViews>
  <sheetFormatPr defaultRowHeight="12.75" x14ac:dyDescent="0.2"/>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x14ac:dyDescent="0.2">
      <c r="A1" s="85"/>
      <c r="B1" s="86" t="s">
        <v>38</v>
      </c>
      <c r="C1" s="86"/>
      <c r="D1" s="86"/>
      <c r="E1" s="86"/>
      <c r="F1" s="86"/>
      <c r="G1" s="86"/>
      <c r="H1" s="86"/>
      <c r="I1" s="86"/>
      <c r="J1" s="87" t="s">
        <v>24</v>
      </c>
      <c r="K1" s="87"/>
      <c r="L1" s="21" t="s">
        <v>31</v>
      </c>
    </row>
    <row r="2" spans="1:13" ht="16.5" customHeight="1" x14ac:dyDescent="0.2">
      <c r="A2" s="85"/>
      <c r="B2" s="86"/>
      <c r="C2" s="86"/>
      <c r="D2" s="86"/>
      <c r="E2" s="86"/>
      <c r="F2" s="86"/>
      <c r="G2" s="86"/>
      <c r="H2" s="86"/>
      <c r="I2" s="86"/>
      <c r="J2" s="87" t="s">
        <v>25</v>
      </c>
      <c r="K2" s="87"/>
      <c r="L2" s="21" t="s">
        <v>30</v>
      </c>
    </row>
    <row r="3" spans="1:13" ht="16.5" customHeight="1" x14ac:dyDescent="0.2">
      <c r="A3" s="85"/>
      <c r="B3" s="86"/>
      <c r="C3" s="86"/>
      <c r="D3" s="86"/>
      <c r="E3" s="86"/>
      <c r="F3" s="86"/>
      <c r="G3" s="86"/>
      <c r="H3" s="86"/>
      <c r="I3" s="86"/>
      <c r="J3" s="87" t="s">
        <v>26</v>
      </c>
      <c r="K3" s="87"/>
      <c r="L3" s="23" t="s">
        <v>37</v>
      </c>
    </row>
    <row r="4" spans="1:13" ht="16.5" customHeight="1" x14ac:dyDescent="0.2">
      <c r="A4" s="85"/>
      <c r="B4" s="86"/>
      <c r="C4" s="86"/>
      <c r="D4" s="86"/>
      <c r="E4" s="86"/>
      <c r="F4" s="86"/>
      <c r="G4" s="86"/>
      <c r="H4" s="86"/>
      <c r="I4" s="86"/>
      <c r="J4" s="87" t="s">
        <v>27</v>
      </c>
      <c r="K4" s="87"/>
      <c r="L4" s="24">
        <v>45901</v>
      </c>
    </row>
    <row r="5" spans="1:13" ht="16.5" customHeight="1" x14ac:dyDescent="0.25">
      <c r="A5" s="17"/>
      <c r="B5" s="18"/>
      <c r="C5" s="18"/>
      <c r="D5" s="18"/>
      <c r="E5" s="18"/>
      <c r="F5" s="18"/>
      <c r="G5" s="18"/>
      <c r="H5" s="18"/>
      <c r="I5" s="18"/>
      <c r="J5" s="19"/>
      <c r="K5" s="19"/>
      <c r="L5" s="20"/>
    </row>
    <row r="6" spans="1:13" x14ac:dyDescent="0.2">
      <c r="A6" s="4" t="s">
        <v>36</v>
      </c>
    </row>
    <row r="7" spans="1:13" ht="15.75" customHeight="1" x14ac:dyDescent="0.2">
      <c r="A7" s="4"/>
    </row>
    <row r="8" spans="1:13" x14ac:dyDescent="0.2">
      <c r="A8" s="4" t="s">
        <v>35</v>
      </c>
    </row>
    <row r="9" spans="1:13" x14ac:dyDescent="0.2">
      <c r="A9" s="4" t="s">
        <v>34</v>
      </c>
    </row>
    <row r="10" spans="1:13" x14ac:dyDescent="0.2">
      <c r="A10" s="4" t="s">
        <v>28</v>
      </c>
    </row>
    <row r="11" spans="1:13" ht="14.45" customHeight="1" x14ac:dyDescent="0.2">
      <c r="A11" s="4" t="s">
        <v>29</v>
      </c>
    </row>
    <row r="14" spans="1:13" ht="36" customHeight="1" x14ac:dyDescent="0.2">
      <c r="A14" s="84" t="s">
        <v>33</v>
      </c>
      <c r="B14" s="84"/>
      <c r="C14" s="84"/>
      <c r="D14" s="84"/>
      <c r="E14" s="84"/>
      <c r="F14" s="84"/>
      <c r="G14" s="84"/>
      <c r="H14" s="84"/>
      <c r="I14" s="84"/>
      <c r="J14" s="84"/>
      <c r="K14" s="84"/>
      <c r="L14" s="84"/>
    </row>
    <row r="15" spans="1:13" x14ac:dyDescent="0.2">
      <c r="M15" s="22"/>
    </row>
    <row r="16" spans="1:13" x14ac:dyDescent="0.2">
      <c r="M16" s="22"/>
    </row>
  </sheetData>
  <mergeCells count="7">
    <mergeCell ref="A14:L14"/>
    <mergeCell ref="A1:A4"/>
    <mergeCell ref="B1:I4"/>
    <mergeCell ref="J1:K1"/>
    <mergeCell ref="J2:K2"/>
    <mergeCell ref="J3:K3"/>
    <mergeCell ref="J4:K4"/>
  </mergeCells>
  <phoneticPr fontId="3"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2"/>
  <sheetViews>
    <sheetView tabSelected="1" showWhiteSpace="0" topLeftCell="A10" zoomScaleNormal="100" workbookViewId="0">
      <selection activeCell="B16" sqref="B16"/>
    </sheetView>
  </sheetViews>
  <sheetFormatPr defaultColWidth="13.85546875" defaultRowHeight="12.75" x14ac:dyDescent="0.2"/>
  <cols>
    <col min="1" max="1" width="68.7109375" style="7" bestFit="1" customWidth="1"/>
    <col min="2" max="2" width="98.28515625" style="36" bestFit="1" customWidth="1"/>
    <col min="3" max="3" width="16.5703125" style="78" customWidth="1"/>
    <col min="4" max="4" width="12" style="45" customWidth="1"/>
    <col min="5" max="6" width="10.28515625" style="7" bestFit="1" customWidth="1"/>
    <col min="7" max="7" width="10.5703125" style="7" bestFit="1" customWidth="1"/>
    <col min="8" max="10" width="10.28515625" style="7" bestFit="1" customWidth="1"/>
    <col min="11" max="11" width="18.42578125" style="7" customWidth="1"/>
    <col min="12" max="13" width="11.85546875" style="7" bestFit="1" customWidth="1"/>
    <col min="14" max="14" width="10.85546875" style="7" customWidth="1"/>
    <col min="15" max="15" width="11.85546875" style="7" bestFit="1" customWidth="1"/>
    <col min="16" max="16" width="11.85546875" style="7" customWidth="1"/>
    <col min="17" max="17" width="11.85546875" style="7" bestFit="1" customWidth="1"/>
    <col min="18" max="16384" width="13.85546875" style="7"/>
  </cols>
  <sheetData>
    <row r="1" spans="1:17" x14ac:dyDescent="0.2">
      <c r="A1" s="93"/>
      <c r="B1" s="86" t="s">
        <v>99</v>
      </c>
      <c r="C1" s="86"/>
      <c r="D1" s="86"/>
      <c r="E1" s="86"/>
      <c r="F1" s="86"/>
      <c r="G1" s="86"/>
      <c r="H1" s="86"/>
      <c r="I1" s="86"/>
      <c r="J1" s="86"/>
      <c r="K1" s="86"/>
      <c r="L1" s="86"/>
      <c r="M1" s="86"/>
      <c r="N1" s="94" t="s">
        <v>24</v>
      </c>
      <c r="O1" s="94"/>
      <c r="P1" s="89" t="s">
        <v>31</v>
      </c>
      <c r="Q1" s="89"/>
    </row>
    <row r="2" spans="1:17" x14ac:dyDescent="0.2">
      <c r="A2" s="93"/>
      <c r="B2" s="86"/>
      <c r="C2" s="86"/>
      <c r="D2" s="86"/>
      <c r="E2" s="86"/>
      <c r="F2" s="86"/>
      <c r="G2" s="86"/>
      <c r="H2" s="86"/>
      <c r="I2" s="86"/>
      <c r="J2" s="86"/>
      <c r="K2" s="86"/>
      <c r="L2" s="86"/>
      <c r="M2" s="86"/>
      <c r="N2" s="94" t="s">
        <v>25</v>
      </c>
      <c r="O2" s="94"/>
      <c r="P2" s="89" t="s">
        <v>30</v>
      </c>
      <c r="Q2" s="90"/>
    </row>
    <row r="3" spans="1:17" x14ac:dyDescent="0.2">
      <c r="A3" s="93"/>
      <c r="B3" s="86"/>
      <c r="C3" s="86"/>
      <c r="D3" s="86"/>
      <c r="E3" s="86"/>
      <c r="F3" s="86"/>
      <c r="G3" s="86"/>
      <c r="H3" s="86"/>
      <c r="I3" s="86"/>
      <c r="J3" s="86"/>
      <c r="K3" s="86"/>
      <c r="L3" s="86"/>
      <c r="M3" s="86"/>
      <c r="N3" s="94" t="s">
        <v>26</v>
      </c>
      <c r="O3" s="94"/>
      <c r="P3" s="91" t="s">
        <v>37</v>
      </c>
      <c r="Q3" s="92"/>
    </row>
    <row r="4" spans="1:17" x14ac:dyDescent="0.2">
      <c r="A4" s="93"/>
      <c r="B4" s="86"/>
      <c r="C4" s="86"/>
      <c r="D4" s="86"/>
      <c r="E4" s="86"/>
      <c r="F4" s="86"/>
      <c r="G4" s="86"/>
      <c r="H4" s="86"/>
      <c r="I4" s="86"/>
      <c r="J4" s="86"/>
      <c r="K4" s="86"/>
      <c r="L4" s="86"/>
      <c r="M4" s="86"/>
      <c r="N4" s="94" t="s">
        <v>27</v>
      </c>
      <c r="O4" s="94"/>
      <c r="P4" s="95">
        <v>45901</v>
      </c>
      <c r="Q4" s="96"/>
    </row>
    <row r="5" spans="1:17" ht="13.5" thickBot="1" x14ac:dyDescent="0.25"/>
    <row r="6" spans="1:17" x14ac:dyDescent="0.2">
      <c r="A6" s="65" t="s">
        <v>16</v>
      </c>
      <c r="B6" s="67" t="s">
        <v>91</v>
      </c>
      <c r="E6" s="3"/>
      <c r="F6" s="3"/>
      <c r="G6" s="3"/>
      <c r="H6" s="3"/>
      <c r="I6" s="3"/>
      <c r="J6" s="3"/>
    </row>
    <row r="7" spans="1:17" ht="13.5" thickBot="1" x14ac:dyDescent="0.25">
      <c r="A7" s="66" t="s">
        <v>82</v>
      </c>
      <c r="B7" s="76" t="s">
        <v>97</v>
      </c>
      <c r="E7" s="3"/>
      <c r="F7" s="3"/>
      <c r="G7" s="3"/>
      <c r="H7" s="3"/>
      <c r="I7" s="3"/>
      <c r="J7" s="3"/>
    </row>
    <row r="8" spans="1:17" ht="13.5" thickBot="1" x14ac:dyDescent="0.25">
      <c r="A8" s="45"/>
      <c r="B8" s="45"/>
      <c r="E8" s="3"/>
      <c r="F8" s="3"/>
      <c r="G8" s="3"/>
      <c r="H8" s="3"/>
      <c r="I8" s="3"/>
      <c r="J8" s="3"/>
    </row>
    <row r="9" spans="1:17" ht="25.5" x14ac:dyDescent="0.2">
      <c r="A9" s="8" t="s">
        <v>0</v>
      </c>
      <c r="B9" s="33" t="s">
        <v>23</v>
      </c>
      <c r="C9" s="79" t="s">
        <v>2</v>
      </c>
      <c r="D9" s="52" t="s">
        <v>15</v>
      </c>
      <c r="E9" s="11" t="s">
        <v>3</v>
      </c>
      <c r="F9" s="11" t="s">
        <v>4</v>
      </c>
      <c r="G9" s="11" t="s">
        <v>5</v>
      </c>
      <c r="H9" s="11" t="s">
        <v>6</v>
      </c>
      <c r="I9" s="11" t="s">
        <v>7</v>
      </c>
      <c r="J9" s="11" t="s">
        <v>8</v>
      </c>
      <c r="K9" s="12" t="s">
        <v>1</v>
      </c>
      <c r="L9" s="13" t="s">
        <v>9</v>
      </c>
      <c r="M9" s="14" t="s">
        <v>10</v>
      </c>
      <c r="N9" s="14" t="s">
        <v>11</v>
      </c>
      <c r="O9" s="14" t="s">
        <v>12</v>
      </c>
      <c r="P9" s="14" t="s">
        <v>13</v>
      </c>
      <c r="Q9" s="15" t="s">
        <v>14</v>
      </c>
    </row>
    <row r="10" spans="1:17" ht="38.25" x14ac:dyDescent="0.25">
      <c r="A10" s="38" t="s">
        <v>63</v>
      </c>
      <c r="B10" s="25" t="s">
        <v>84</v>
      </c>
      <c r="C10" s="80">
        <v>75</v>
      </c>
      <c r="D10" s="47"/>
      <c r="E10" s="54"/>
      <c r="F10" s="6"/>
      <c r="G10" s="6"/>
      <c r="H10" s="6"/>
      <c r="I10" s="6"/>
      <c r="J10" s="6"/>
      <c r="K10" s="6"/>
      <c r="L10" s="6"/>
      <c r="M10" s="6"/>
      <c r="N10" s="6"/>
      <c r="O10" s="6"/>
      <c r="P10" s="6"/>
      <c r="Q10" s="6"/>
    </row>
    <row r="11" spans="1:17" ht="25.5" x14ac:dyDescent="0.2">
      <c r="A11" s="31"/>
      <c r="B11" s="25" t="s">
        <v>92</v>
      </c>
      <c r="C11" s="80">
        <v>100</v>
      </c>
      <c r="D11" s="47"/>
      <c r="E11" s="54"/>
      <c r="F11" s="6"/>
      <c r="G11" s="6"/>
      <c r="H11" s="6"/>
      <c r="I11" s="6"/>
      <c r="J11" s="6"/>
      <c r="K11" s="6"/>
      <c r="L11" s="6"/>
      <c r="M11" s="6"/>
      <c r="N11" s="6"/>
      <c r="O11" s="6"/>
      <c r="P11" s="6"/>
      <c r="Q11" s="6"/>
    </row>
    <row r="12" spans="1:17" x14ac:dyDescent="0.2">
      <c r="A12" s="31"/>
      <c r="B12" s="50" t="s">
        <v>60</v>
      </c>
      <c r="C12" s="80">
        <v>25</v>
      </c>
      <c r="D12" s="47"/>
      <c r="E12" s="54"/>
      <c r="F12" s="6"/>
      <c r="G12" s="6"/>
      <c r="H12" s="6"/>
      <c r="I12" s="6"/>
      <c r="J12" s="6"/>
      <c r="K12" s="6"/>
      <c r="L12" s="6"/>
      <c r="M12" s="6"/>
      <c r="N12" s="6"/>
      <c r="O12" s="6"/>
      <c r="P12" s="6"/>
      <c r="Q12" s="6"/>
    </row>
    <row r="13" spans="1:17" ht="25.5" x14ac:dyDescent="0.2">
      <c r="A13" s="1"/>
      <c r="B13" s="6" t="s">
        <v>49</v>
      </c>
      <c r="C13" s="80">
        <v>25</v>
      </c>
      <c r="D13" s="47"/>
      <c r="E13" s="54" t="s">
        <v>68</v>
      </c>
      <c r="F13" s="6"/>
      <c r="G13" s="6"/>
      <c r="H13" s="6"/>
      <c r="I13" s="6"/>
      <c r="J13" s="6"/>
      <c r="K13" s="6"/>
      <c r="L13" s="6"/>
      <c r="M13" s="6"/>
      <c r="N13" s="6"/>
      <c r="O13" s="6"/>
      <c r="P13" s="6"/>
      <c r="Q13" s="6"/>
    </row>
    <row r="14" spans="1:17" x14ac:dyDescent="0.2">
      <c r="A14" s="58" t="s">
        <v>64</v>
      </c>
      <c r="B14" s="16" t="s">
        <v>65</v>
      </c>
      <c r="C14" s="81"/>
      <c r="D14" s="55"/>
      <c r="E14" s="56"/>
      <c r="F14" s="26"/>
      <c r="G14" s="26"/>
      <c r="H14" s="26"/>
      <c r="I14" s="26"/>
      <c r="J14" s="26"/>
      <c r="K14" s="26"/>
      <c r="L14" s="26"/>
      <c r="M14" s="26"/>
      <c r="N14" s="26"/>
      <c r="O14" s="26"/>
      <c r="P14" s="26"/>
      <c r="Q14" s="26"/>
    </row>
    <row r="15" spans="1:17" ht="63.75" x14ac:dyDescent="0.2">
      <c r="A15" s="1"/>
      <c r="B15" s="49" t="s">
        <v>61</v>
      </c>
      <c r="C15" s="80">
        <v>75</v>
      </c>
      <c r="D15" s="47"/>
      <c r="E15" s="54"/>
      <c r="F15" s="6"/>
      <c r="G15" s="6"/>
      <c r="H15" s="6"/>
      <c r="I15" s="6"/>
      <c r="J15" s="6"/>
      <c r="K15" s="6"/>
      <c r="L15" s="6"/>
      <c r="M15" s="6"/>
      <c r="N15" s="6"/>
      <c r="O15" s="6"/>
      <c r="P15" s="6"/>
      <c r="Q15" s="6"/>
    </row>
    <row r="16" spans="1:17" ht="153" x14ac:dyDescent="0.2">
      <c r="A16" s="1"/>
      <c r="B16" s="39" t="s">
        <v>85</v>
      </c>
      <c r="C16" s="80">
        <v>100</v>
      </c>
      <c r="D16" s="47"/>
      <c r="E16" s="54"/>
      <c r="F16" s="6"/>
      <c r="G16" s="6"/>
      <c r="H16" s="6"/>
      <c r="I16" s="6"/>
      <c r="J16" s="6"/>
      <c r="K16" s="6"/>
      <c r="L16" s="6"/>
      <c r="M16" s="6"/>
      <c r="N16" s="6"/>
      <c r="O16" s="6"/>
      <c r="P16" s="6"/>
      <c r="Q16" s="6"/>
    </row>
    <row r="17" spans="1:17" ht="25.5" x14ac:dyDescent="0.2">
      <c r="A17" s="1"/>
      <c r="B17" s="27" t="s">
        <v>39</v>
      </c>
      <c r="C17" s="80">
        <v>50</v>
      </c>
      <c r="D17" s="47"/>
      <c r="E17" s="54"/>
      <c r="F17" s="6"/>
      <c r="G17" s="6"/>
      <c r="H17" s="6"/>
      <c r="I17" s="6"/>
      <c r="J17" s="6"/>
      <c r="K17" s="6"/>
      <c r="L17" s="6"/>
      <c r="M17" s="6"/>
      <c r="N17" s="6"/>
      <c r="O17" s="6"/>
      <c r="P17" s="6"/>
      <c r="Q17" s="6"/>
    </row>
    <row r="18" spans="1:17" x14ac:dyDescent="0.2">
      <c r="A18" s="1"/>
      <c r="B18" s="27" t="s">
        <v>40</v>
      </c>
      <c r="C18" s="80">
        <v>75</v>
      </c>
      <c r="D18" s="47"/>
      <c r="E18" s="54"/>
      <c r="F18" s="6"/>
      <c r="G18" s="6"/>
      <c r="H18" s="6"/>
      <c r="I18" s="6"/>
      <c r="J18" s="6"/>
      <c r="K18" s="6"/>
      <c r="L18" s="6"/>
      <c r="M18" s="6"/>
      <c r="N18" s="6"/>
      <c r="O18" s="6"/>
      <c r="P18" s="6"/>
      <c r="Q18" s="6"/>
    </row>
    <row r="19" spans="1:17" x14ac:dyDescent="0.2">
      <c r="A19" s="1"/>
      <c r="B19" s="68" t="s">
        <v>62</v>
      </c>
      <c r="C19" s="80">
        <v>75</v>
      </c>
      <c r="D19" s="47"/>
      <c r="E19" s="54"/>
      <c r="F19" s="6"/>
      <c r="G19" s="6"/>
      <c r="H19" s="6"/>
      <c r="I19" s="6"/>
      <c r="J19" s="6"/>
      <c r="K19" s="6"/>
      <c r="L19" s="6"/>
      <c r="M19" s="6"/>
      <c r="N19" s="6"/>
      <c r="O19" s="6"/>
      <c r="P19" s="6"/>
      <c r="Q19" s="6"/>
    </row>
    <row r="20" spans="1:17" x14ac:dyDescent="0.2">
      <c r="A20" s="1"/>
      <c r="B20" s="27" t="s">
        <v>41</v>
      </c>
      <c r="C20" s="80">
        <v>50</v>
      </c>
      <c r="D20" s="47"/>
      <c r="E20" s="54"/>
      <c r="F20" s="6"/>
      <c r="G20" s="6"/>
      <c r="H20" s="6"/>
      <c r="I20" s="6"/>
      <c r="J20" s="6"/>
      <c r="K20" s="6"/>
      <c r="L20" s="6"/>
      <c r="M20" s="6"/>
      <c r="N20" s="6"/>
      <c r="O20" s="6"/>
      <c r="P20" s="6"/>
      <c r="Q20" s="6"/>
    </row>
    <row r="21" spans="1:17" x14ac:dyDescent="0.2">
      <c r="A21" s="1"/>
      <c r="B21" s="27" t="s">
        <v>42</v>
      </c>
      <c r="C21" s="80">
        <v>100</v>
      </c>
      <c r="D21" s="47"/>
      <c r="E21" s="54"/>
      <c r="F21" s="6"/>
      <c r="G21" s="6"/>
      <c r="H21" s="6"/>
      <c r="I21" s="6"/>
      <c r="J21" s="6"/>
      <c r="K21" s="6"/>
      <c r="L21" s="6"/>
      <c r="M21" s="6"/>
      <c r="N21" s="6"/>
      <c r="O21" s="6"/>
      <c r="P21" s="6"/>
      <c r="Q21" s="6"/>
    </row>
    <row r="22" spans="1:17" x14ac:dyDescent="0.2">
      <c r="A22" s="28" t="s">
        <v>67</v>
      </c>
      <c r="B22" s="34" t="s">
        <v>43</v>
      </c>
      <c r="C22" s="81"/>
      <c r="D22" s="55"/>
      <c r="E22" s="56"/>
      <c r="F22" s="26"/>
      <c r="G22" s="26"/>
      <c r="H22" s="26"/>
      <c r="I22" s="26"/>
      <c r="J22" s="26"/>
      <c r="K22" s="26"/>
      <c r="L22" s="26"/>
      <c r="M22" s="26"/>
      <c r="N22" s="26"/>
      <c r="O22" s="26"/>
      <c r="P22" s="26"/>
      <c r="Q22" s="26"/>
    </row>
    <row r="23" spans="1:17" ht="140.25" x14ac:dyDescent="0.2">
      <c r="A23" s="1"/>
      <c r="B23" s="69" t="s">
        <v>86</v>
      </c>
      <c r="C23" s="80">
        <v>100</v>
      </c>
      <c r="D23" s="47"/>
      <c r="E23" s="54"/>
      <c r="F23" s="6"/>
      <c r="G23" s="6"/>
      <c r="H23" s="6"/>
      <c r="I23" s="6"/>
      <c r="J23" s="6"/>
      <c r="K23" s="6"/>
      <c r="L23" s="6"/>
      <c r="M23" s="6"/>
      <c r="N23" s="6"/>
      <c r="O23" s="6"/>
      <c r="P23" s="6"/>
      <c r="Q23" s="6"/>
    </row>
    <row r="24" spans="1:17" x14ac:dyDescent="0.2">
      <c r="A24" s="30" t="s">
        <v>44</v>
      </c>
      <c r="B24" s="35" t="s">
        <v>45</v>
      </c>
      <c r="C24" s="81"/>
      <c r="D24" s="55"/>
      <c r="E24" s="56"/>
      <c r="F24" s="26"/>
      <c r="G24" s="57"/>
      <c r="H24" s="26"/>
      <c r="I24" s="26"/>
      <c r="J24" s="26"/>
      <c r="K24" s="26"/>
      <c r="L24" s="26"/>
      <c r="M24" s="26"/>
      <c r="N24" s="26"/>
      <c r="O24" s="26"/>
      <c r="P24" s="26"/>
      <c r="Q24" s="26"/>
    </row>
    <row r="25" spans="1:17" ht="25.5" x14ac:dyDescent="0.2">
      <c r="A25" s="40" t="s">
        <v>46</v>
      </c>
      <c r="B25" s="41" t="s">
        <v>47</v>
      </c>
      <c r="C25" s="81"/>
      <c r="D25" s="55"/>
      <c r="E25" s="56"/>
      <c r="F25" s="26"/>
      <c r="G25" s="57"/>
      <c r="H25" s="26"/>
      <c r="I25" s="26"/>
      <c r="J25" s="26"/>
      <c r="K25" s="26"/>
      <c r="L25" s="26"/>
      <c r="M25" s="26"/>
      <c r="N25" s="26"/>
      <c r="O25" s="26"/>
      <c r="P25" s="26"/>
      <c r="Q25" s="26"/>
    </row>
    <row r="26" spans="1:17" ht="76.5" x14ac:dyDescent="0.2">
      <c r="A26" s="42"/>
      <c r="B26" s="25" t="s">
        <v>100</v>
      </c>
      <c r="C26" s="80">
        <v>50</v>
      </c>
      <c r="D26" s="47"/>
      <c r="E26" s="54"/>
      <c r="F26" s="6"/>
      <c r="G26" s="37"/>
      <c r="H26" s="6"/>
      <c r="I26" s="6"/>
      <c r="J26" s="6"/>
      <c r="K26" s="6"/>
      <c r="L26" s="6"/>
      <c r="M26" s="6"/>
      <c r="N26" s="6"/>
      <c r="O26" s="6"/>
      <c r="P26" s="6"/>
      <c r="Q26" s="6"/>
    </row>
    <row r="27" spans="1:17" ht="63.75" x14ac:dyDescent="0.2">
      <c r="A27" s="43" t="s">
        <v>50</v>
      </c>
      <c r="B27" s="25" t="s">
        <v>72</v>
      </c>
      <c r="C27" s="80">
        <v>100</v>
      </c>
      <c r="D27" s="47"/>
      <c r="E27" s="54"/>
      <c r="F27" s="6"/>
      <c r="G27" s="37"/>
      <c r="H27" s="6"/>
      <c r="I27" s="6"/>
      <c r="J27" s="6"/>
      <c r="K27" s="6"/>
      <c r="L27" s="6"/>
      <c r="M27" s="6"/>
      <c r="N27" s="6"/>
      <c r="O27" s="6"/>
      <c r="P27" s="6"/>
      <c r="Q27" s="6"/>
    </row>
    <row r="28" spans="1:17" ht="51" x14ac:dyDescent="0.2">
      <c r="A28" s="43" t="s">
        <v>51</v>
      </c>
      <c r="B28" s="39" t="s">
        <v>52</v>
      </c>
      <c r="C28" s="80">
        <v>100</v>
      </c>
      <c r="D28" s="47"/>
      <c r="E28" s="54"/>
      <c r="F28" s="6"/>
      <c r="G28" s="37"/>
      <c r="H28" s="6"/>
      <c r="I28" s="6"/>
      <c r="J28" s="6"/>
      <c r="K28" s="6"/>
      <c r="L28" s="6"/>
      <c r="M28" s="6"/>
      <c r="N28" s="6"/>
      <c r="O28" s="6"/>
      <c r="P28" s="6"/>
      <c r="Q28" s="6"/>
    </row>
    <row r="29" spans="1:17" ht="191.25" x14ac:dyDescent="0.2">
      <c r="A29" s="43" t="s">
        <v>53</v>
      </c>
      <c r="B29" s="39" t="s">
        <v>73</v>
      </c>
      <c r="C29" s="80">
        <v>100</v>
      </c>
      <c r="D29" s="47"/>
      <c r="E29" s="54"/>
      <c r="F29" s="6"/>
      <c r="G29" s="37"/>
      <c r="H29" s="6"/>
      <c r="I29" s="6"/>
      <c r="J29" s="6"/>
      <c r="K29" s="6"/>
      <c r="L29" s="6"/>
      <c r="M29" s="6"/>
      <c r="N29" s="6"/>
      <c r="O29" s="6"/>
      <c r="P29" s="6"/>
      <c r="Q29" s="6"/>
    </row>
    <row r="30" spans="1:17" ht="102" x14ac:dyDescent="0.2">
      <c r="A30" s="32" t="s">
        <v>54</v>
      </c>
      <c r="B30" s="39" t="s">
        <v>74</v>
      </c>
      <c r="C30" s="80">
        <v>100</v>
      </c>
      <c r="D30" s="47"/>
      <c r="E30" s="54"/>
      <c r="F30" s="6"/>
      <c r="G30" s="37"/>
      <c r="H30" s="6"/>
      <c r="I30" s="6"/>
      <c r="J30" s="6"/>
      <c r="K30" s="6"/>
      <c r="L30" s="6"/>
      <c r="M30" s="6"/>
      <c r="N30" s="6"/>
      <c r="O30" s="6"/>
      <c r="P30" s="6"/>
      <c r="Q30" s="6"/>
    </row>
    <row r="31" spans="1:17" ht="38.25" x14ac:dyDescent="0.2">
      <c r="A31" s="44" t="s">
        <v>55</v>
      </c>
      <c r="B31" s="39" t="s">
        <v>56</v>
      </c>
      <c r="C31" s="80">
        <v>100</v>
      </c>
      <c r="D31" s="47"/>
      <c r="E31" s="54"/>
      <c r="F31" s="6"/>
      <c r="G31" s="37"/>
      <c r="H31" s="6"/>
      <c r="I31" s="6"/>
      <c r="J31" s="6"/>
      <c r="K31" s="6"/>
      <c r="L31" s="6"/>
      <c r="M31" s="6"/>
      <c r="N31" s="6"/>
      <c r="O31" s="6"/>
      <c r="P31" s="6"/>
      <c r="Q31" s="6"/>
    </row>
    <row r="32" spans="1:17" ht="76.5" x14ac:dyDescent="0.2">
      <c r="A32" s="32" t="s">
        <v>57</v>
      </c>
      <c r="B32" s="39" t="s">
        <v>75</v>
      </c>
      <c r="C32" s="80">
        <v>100</v>
      </c>
      <c r="D32" s="47"/>
      <c r="E32" s="54"/>
      <c r="F32" s="6"/>
      <c r="G32" s="37"/>
      <c r="H32" s="6"/>
      <c r="I32" s="6"/>
      <c r="J32" s="6"/>
      <c r="K32" s="6"/>
      <c r="L32" s="6"/>
      <c r="M32" s="6"/>
      <c r="N32" s="6"/>
      <c r="O32" s="6"/>
      <c r="P32" s="6"/>
      <c r="Q32" s="6"/>
    </row>
    <row r="33" spans="1:17" ht="76.5" x14ac:dyDescent="0.2">
      <c r="A33" s="51" t="s">
        <v>76</v>
      </c>
      <c r="B33" s="39" t="s">
        <v>87</v>
      </c>
      <c r="C33" s="80">
        <v>100</v>
      </c>
      <c r="D33" s="47"/>
      <c r="E33" s="54"/>
      <c r="F33" s="6"/>
      <c r="G33" s="37"/>
      <c r="H33" s="6"/>
      <c r="I33" s="6"/>
      <c r="J33" s="6"/>
      <c r="K33" s="6"/>
      <c r="L33" s="6"/>
      <c r="M33" s="6"/>
      <c r="N33" s="6"/>
      <c r="O33" s="6"/>
      <c r="P33" s="6"/>
      <c r="Q33" s="6"/>
    </row>
    <row r="34" spans="1:17" ht="178.5" x14ac:dyDescent="0.2">
      <c r="A34" s="51" t="s">
        <v>80</v>
      </c>
      <c r="B34" s="39" t="s">
        <v>81</v>
      </c>
      <c r="C34" s="80">
        <v>50</v>
      </c>
      <c r="D34" s="47"/>
      <c r="E34" s="54"/>
      <c r="F34" s="6"/>
      <c r="G34" s="37"/>
      <c r="H34" s="6"/>
      <c r="I34" s="6"/>
      <c r="J34" s="6"/>
      <c r="K34" s="6"/>
      <c r="L34" s="6"/>
      <c r="M34" s="6"/>
      <c r="N34" s="6"/>
      <c r="O34" s="6"/>
      <c r="P34" s="6"/>
      <c r="Q34" s="6"/>
    </row>
    <row r="35" spans="1:17" ht="25.5" x14ac:dyDescent="0.2">
      <c r="A35" s="97" t="s">
        <v>58</v>
      </c>
      <c r="B35" s="25" t="s">
        <v>101</v>
      </c>
      <c r="C35" s="80">
        <v>75</v>
      </c>
      <c r="D35" s="47"/>
      <c r="E35" s="54"/>
      <c r="F35" s="6"/>
      <c r="G35" s="37"/>
      <c r="H35" s="6"/>
      <c r="I35" s="6"/>
      <c r="J35" s="6"/>
      <c r="K35" s="6"/>
      <c r="L35" s="6"/>
      <c r="M35" s="6"/>
      <c r="N35" s="6"/>
      <c r="O35" s="6"/>
      <c r="P35" s="6"/>
      <c r="Q35" s="6"/>
    </row>
    <row r="36" spans="1:17" ht="25.5" x14ac:dyDescent="0.2">
      <c r="A36" s="97"/>
      <c r="B36" s="25" t="s">
        <v>88</v>
      </c>
      <c r="C36" s="80">
        <v>75</v>
      </c>
      <c r="D36" s="47"/>
      <c r="E36" s="54"/>
      <c r="F36" s="6"/>
      <c r="G36" s="37"/>
      <c r="H36" s="6"/>
      <c r="I36" s="6"/>
      <c r="J36" s="6"/>
      <c r="K36" s="6"/>
      <c r="L36" s="6"/>
      <c r="M36" s="6"/>
      <c r="N36" s="6"/>
      <c r="O36" s="6"/>
      <c r="P36" s="6"/>
      <c r="Q36" s="6"/>
    </row>
    <row r="37" spans="1:17" x14ac:dyDescent="0.2">
      <c r="A37" s="97"/>
      <c r="B37" s="29" t="s">
        <v>59</v>
      </c>
      <c r="C37" s="80">
        <v>75</v>
      </c>
      <c r="D37" s="47"/>
      <c r="E37" s="54"/>
      <c r="F37" s="6"/>
      <c r="G37" s="37"/>
      <c r="H37" s="6"/>
      <c r="I37" s="6"/>
      <c r="J37" s="6"/>
      <c r="K37" s="6"/>
      <c r="L37" s="6"/>
      <c r="M37" s="6"/>
      <c r="N37" s="6"/>
      <c r="O37" s="6"/>
      <c r="P37" s="6"/>
      <c r="Q37" s="6"/>
    </row>
    <row r="38" spans="1:17" x14ac:dyDescent="0.2">
      <c r="A38" s="97"/>
      <c r="B38" s="29" t="s">
        <v>48</v>
      </c>
      <c r="C38" s="80">
        <v>75</v>
      </c>
      <c r="D38" s="47"/>
      <c r="E38" s="54"/>
      <c r="F38" s="6"/>
      <c r="G38" s="37"/>
      <c r="H38" s="6"/>
      <c r="I38" s="6"/>
      <c r="J38" s="6"/>
      <c r="K38" s="6"/>
      <c r="L38" s="6"/>
      <c r="M38" s="6"/>
      <c r="N38" s="6"/>
      <c r="O38" s="6"/>
      <c r="P38" s="6"/>
      <c r="Q38" s="6"/>
    </row>
    <row r="39" spans="1:17" ht="25.5" x14ac:dyDescent="0.2">
      <c r="A39" s="97"/>
      <c r="B39" s="25" t="s">
        <v>77</v>
      </c>
      <c r="C39" s="80">
        <v>75</v>
      </c>
      <c r="D39" s="47"/>
      <c r="E39" s="54"/>
      <c r="F39" s="6"/>
      <c r="G39" s="37"/>
      <c r="H39" s="6"/>
      <c r="I39" s="6"/>
      <c r="J39" s="6"/>
      <c r="K39" s="6"/>
      <c r="L39" s="6"/>
      <c r="M39" s="6"/>
      <c r="N39" s="6"/>
      <c r="O39" s="6"/>
      <c r="P39" s="6"/>
      <c r="Q39" s="6"/>
    </row>
    <row r="40" spans="1:17" ht="114.75" x14ac:dyDescent="0.2">
      <c r="A40" s="98" t="s">
        <v>70</v>
      </c>
      <c r="B40" s="39" t="s">
        <v>89</v>
      </c>
      <c r="C40" s="82">
        <v>100</v>
      </c>
      <c r="D40" s="47"/>
      <c r="E40" s="6"/>
      <c r="F40" s="6"/>
      <c r="G40" s="6"/>
      <c r="H40" s="6"/>
      <c r="I40" s="6"/>
      <c r="J40" s="6"/>
      <c r="K40" s="6"/>
      <c r="L40" s="6"/>
      <c r="M40" s="6"/>
      <c r="N40" s="6"/>
      <c r="O40" s="6"/>
      <c r="P40" s="6"/>
      <c r="Q40" s="6"/>
    </row>
    <row r="41" spans="1:17" x14ac:dyDescent="0.2">
      <c r="A41" s="99"/>
      <c r="B41" s="25" t="s">
        <v>79</v>
      </c>
      <c r="C41" s="82">
        <v>100</v>
      </c>
      <c r="D41" s="47"/>
      <c r="E41" s="6"/>
      <c r="F41" s="6"/>
      <c r="G41" s="6"/>
      <c r="H41" s="6"/>
      <c r="I41" s="6"/>
      <c r="J41" s="6"/>
      <c r="K41" s="6"/>
      <c r="L41" s="6"/>
      <c r="M41" s="6"/>
      <c r="N41" s="6"/>
      <c r="O41" s="6"/>
      <c r="P41" s="6"/>
      <c r="Q41" s="6"/>
    </row>
    <row r="42" spans="1:17" ht="38.25" x14ac:dyDescent="0.2">
      <c r="A42" s="51" t="s">
        <v>71</v>
      </c>
      <c r="B42" s="39" t="s">
        <v>78</v>
      </c>
      <c r="C42" s="82">
        <v>50</v>
      </c>
      <c r="D42" s="47"/>
      <c r="E42" s="6"/>
      <c r="F42" s="6"/>
      <c r="G42" s="6"/>
      <c r="H42" s="6"/>
      <c r="I42" s="6"/>
      <c r="J42" s="6"/>
      <c r="K42" s="6"/>
      <c r="L42" s="6"/>
      <c r="M42" s="6"/>
      <c r="N42" s="6"/>
      <c r="O42" s="6"/>
      <c r="P42" s="6"/>
      <c r="Q42" s="6"/>
    </row>
    <row r="44" spans="1:17" ht="13.5" thickBot="1" x14ac:dyDescent="0.25">
      <c r="B44" s="7"/>
      <c r="L44" s="63" t="e">
        <f>SUM(#REF!)</f>
        <v>#REF!</v>
      </c>
      <c r="M44" s="63" t="e">
        <f>SUM(#REF!)</f>
        <v>#REF!</v>
      </c>
      <c r="N44" s="63" t="e">
        <f>SUM(#REF!)</f>
        <v>#REF!</v>
      </c>
      <c r="O44" s="63" t="e">
        <f>SUM(#REF!)</f>
        <v>#REF!</v>
      </c>
      <c r="P44" s="63" t="e">
        <f>SUM(#REF!)</f>
        <v>#REF!</v>
      </c>
      <c r="Q44" s="63" t="e">
        <f>SUM(#REF!)</f>
        <v>#REF!</v>
      </c>
    </row>
    <row r="45" spans="1:17" ht="26.25" thickBot="1" x14ac:dyDescent="0.25">
      <c r="B45" s="70" t="s">
        <v>93</v>
      </c>
      <c r="C45" s="83">
        <f>SUM(C10:C42)</f>
        <v>2275</v>
      </c>
      <c r="D45" s="70" t="s">
        <v>94</v>
      </c>
      <c r="E45" s="72">
        <f>SUMPRODUCT(C10:C42,E10:E42)</f>
        <v>0</v>
      </c>
      <c r="F45" s="73">
        <f>SUMPRODUCT(C10:C42,F10:F42)</f>
        <v>0</v>
      </c>
      <c r="G45" s="73">
        <f>SUMPRODUCT(C10:C42,G10:G42)</f>
        <v>0</v>
      </c>
      <c r="H45" s="73">
        <f>SUMPRODUCT(C10:C42,H10:H42)</f>
        <v>0</v>
      </c>
      <c r="I45" s="72">
        <f>SUMPRODUCT(C10:C42,I10:I42)</f>
        <v>0</v>
      </c>
      <c r="J45" s="73">
        <f>SUMPRODUCT(C10:C42,J10:J42)</f>
        <v>0</v>
      </c>
      <c r="L45" s="5" t="s">
        <v>17</v>
      </c>
      <c r="M45" s="5" t="s">
        <v>18</v>
      </c>
      <c r="N45" s="5" t="s">
        <v>19</v>
      </c>
      <c r="O45" s="5" t="s">
        <v>20</v>
      </c>
      <c r="P45" s="5" t="s">
        <v>21</v>
      </c>
      <c r="Q45" s="5" t="s">
        <v>22</v>
      </c>
    </row>
    <row r="46" spans="1:17" x14ac:dyDescent="0.2">
      <c r="B46" s="71"/>
      <c r="C46" s="74"/>
      <c r="D46" s="70" t="s">
        <v>95</v>
      </c>
      <c r="E46" s="75">
        <f>E45*100 / (C45*10)</f>
        <v>0</v>
      </c>
      <c r="F46" s="75">
        <f>F45*100 /  (C45*10)</f>
        <v>0</v>
      </c>
      <c r="G46" s="75">
        <f>G45*100 /  (C45*10)</f>
        <v>0</v>
      </c>
      <c r="H46" s="75">
        <f>H45*100 /  (C45*10)</f>
        <v>0</v>
      </c>
      <c r="I46" s="75">
        <f>I45*100 / (C45*10)</f>
        <v>0</v>
      </c>
      <c r="J46" s="75">
        <f>J45*100 /  (C45*10)</f>
        <v>0</v>
      </c>
      <c r="L46" s="7" t="e">
        <f t="shared" ref="L46:Q46" si="0">L44*40/$B$46/100</f>
        <v>#REF!</v>
      </c>
      <c r="M46" s="7" t="e">
        <f t="shared" si="0"/>
        <v>#REF!</v>
      </c>
      <c r="N46" s="7" t="e">
        <f t="shared" si="0"/>
        <v>#REF!</v>
      </c>
      <c r="O46" s="7" t="e">
        <f t="shared" si="0"/>
        <v>#REF!</v>
      </c>
      <c r="P46" s="7" t="e">
        <f t="shared" si="0"/>
        <v>#REF!</v>
      </c>
      <c r="Q46" s="7" t="e">
        <f t="shared" si="0"/>
        <v>#REF!</v>
      </c>
    </row>
    <row r="47" spans="1:17" x14ac:dyDescent="0.2">
      <c r="B47" s="7"/>
      <c r="D47" s="45" t="s">
        <v>96</v>
      </c>
      <c r="E47" s="7">
        <f>E46*40/100</f>
        <v>0</v>
      </c>
      <c r="F47" s="7">
        <f>F46*40/100</f>
        <v>0</v>
      </c>
      <c r="G47" s="7">
        <f t="shared" ref="G47:J47" si="1">G46*40/100</f>
        <v>0</v>
      </c>
      <c r="H47" s="7">
        <f t="shared" si="1"/>
        <v>0</v>
      </c>
      <c r="I47" s="7">
        <f t="shared" si="1"/>
        <v>0</v>
      </c>
      <c r="J47" s="7">
        <f t="shared" si="1"/>
        <v>0</v>
      </c>
    </row>
    <row r="52" spans="1:9" x14ac:dyDescent="0.2">
      <c r="A52" s="88" t="s">
        <v>32</v>
      </c>
      <c r="B52" s="88"/>
      <c r="C52" s="88"/>
      <c r="D52" s="88"/>
      <c r="E52" s="88"/>
      <c r="F52" s="88"/>
      <c r="G52" s="88"/>
      <c r="H52" s="88"/>
      <c r="I52" s="88"/>
    </row>
  </sheetData>
  <mergeCells count="13">
    <mergeCell ref="A52:I52"/>
    <mergeCell ref="P1:Q1"/>
    <mergeCell ref="P2:Q2"/>
    <mergeCell ref="P3:Q3"/>
    <mergeCell ref="A1:A4"/>
    <mergeCell ref="N1:O1"/>
    <mergeCell ref="N2:O2"/>
    <mergeCell ref="N3:O3"/>
    <mergeCell ref="N4:O4"/>
    <mergeCell ref="B1:M4"/>
    <mergeCell ref="P4:Q4"/>
    <mergeCell ref="A35:A39"/>
    <mergeCell ref="A40:A41"/>
  </mergeCells>
  <phoneticPr fontId="3"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
  <sheetViews>
    <sheetView showWhiteSpace="0" zoomScaleNormal="100" workbookViewId="0">
      <selection activeCell="B11" sqref="B11"/>
    </sheetView>
  </sheetViews>
  <sheetFormatPr defaultColWidth="13.85546875" defaultRowHeight="12.75" x14ac:dyDescent="0.2"/>
  <cols>
    <col min="1" max="1" width="67.28515625" style="2" customWidth="1"/>
    <col min="2" max="2" width="142" style="2" customWidth="1"/>
    <col min="3" max="3" width="7.42578125" style="48" customWidth="1"/>
    <col min="4" max="4" width="12" style="2" customWidth="1"/>
    <col min="5" max="6" width="10.28515625" style="2" bestFit="1" customWidth="1"/>
    <col min="7" max="7" width="10.5703125" style="2" bestFit="1" customWidth="1"/>
    <col min="8" max="10" width="10.28515625" style="2" bestFit="1" customWidth="1"/>
    <col min="11" max="11" width="18.42578125" style="2" customWidth="1"/>
    <col min="12" max="13" width="11.85546875" style="2" bestFit="1" customWidth="1"/>
    <col min="14" max="14" width="10.85546875" style="2" customWidth="1"/>
    <col min="15" max="15" width="11.85546875" style="2" bestFit="1" customWidth="1"/>
    <col min="16" max="16" width="11.85546875" style="2" customWidth="1"/>
    <col min="17" max="17" width="11.85546875" style="2" bestFit="1" customWidth="1"/>
    <col min="18" max="16384" width="13.85546875" style="2"/>
  </cols>
  <sheetData>
    <row r="1" spans="1:17" x14ac:dyDescent="0.2">
      <c r="A1" s="85"/>
      <c r="B1" s="86" t="s">
        <v>98</v>
      </c>
      <c r="C1" s="86"/>
      <c r="D1" s="86"/>
      <c r="E1" s="86"/>
      <c r="F1" s="86"/>
      <c r="G1" s="86"/>
      <c r="H1" s="86"/>
      <c r="I1" s="86"/>
      <c r="J1" s="86"/>
      <c r="K1" s="86"/>
      <c r="L1" s="86"/>
      <c r="M1" s="86"/>
      <c r="N1" s="94" t="s">
        <v>24</v>
      </c>
      <c r="O1" s="94"/>
      <c r="P1" s="89" t="s">
        <v>31</v>
      </c>
      <c r="Q1" s="89"/>
    </row>
    <row r="2" spans="1:17" x14ac:dyDescent="0.2">
      <c r="A2" s="85"/>
      <c r="B2" s="86"/>
      <c r="C2" s="86"/>
      <c r="D2" s="86"/>
      <c r="E2" s="86"/>
      <c r="F2" s="86"/>
      <c r="G2" s="86"/>
      <c r="H2" s="86"/>
      <c r="I2" s="86"/>
      <c r="J2" s="86"/>
      <c r="K2" s="86"/>
      <c r="L2" s="86"/>
      <c r="M2" s="86"/>
      <c r="N2" s="94" t="s">
        <v>25</v>
      </c>
      <c r="O2" s="94"/>
      <c r="P2" s="89" t="s">
        <v>30</v>
      </c>
      <c r="Q2" s="90"/>
    </row>
    <row r="3" spans="1:17" x14ac:dyDescent="0.2">
      <c r="A3" s="85"/>
      <c r="B3" s="86"/>
      <c r="C3" s="86"/>
      <c r="D3" s="86"/>
      <c r="E3" s="86"/>
      <c r="F3" s="86"/>
      <c r="G3" s="86"/>
      <c r="H3" s="86"/>
      <c r="I3" s="86"/>
      <c r="J3" s="86"/>
      <c r="K3" s="86"/>
      <c r="L3" s="86"/>
      <c r="M3" s="86"/>
      <c r="N3" s="94" t="s">
        <v>26</v>
      </c>
      <c r="O3" s="94"/>
      <c r="P3" s="102" t="s">
        <v>37</v>
      </c>
      <c r="Q3" s="103"/>
    </row>
    <row r="4" spans="1:17" x14ac:dyDescent="0.2">
      <c r="A4" s="85"/>
      <c r="B4" s="86"/>
      <c r="C4" s="86"/>
      <c r="D4" s="86"/>
      <c r="E4" s="86"/>
      <c r="F4" s="86"/>
      <c r="G4" s="86"/>
      <c r="H4" s="86"/>
      <c r="I4" s="86"/>
      <c r="J4" s="86"/>
      <c r="K4" s="86"/>
      <c r="L4" s="86"/>
      <c r="M4" s="86"/>
      <c r="N4" s="94" t="s">
        <v>27</v>
      </c>
      <c r="O4" s="94"/>
      <c r="P4" s="100">
        <v>45901</v>
      </c>
      <c r="Q4" s="101"/>
    </row>
    <row r="5" spans="1:17" ht="13.5" thickBot="1" x14ac:dyDescent="0.25"/>
    <row r="6" spans="1:17" ht="13.5" thickBot="1" x14ac:dyDescent="0.25">
      <c r="A6" s="65" t="s">
        <v>16</v>
      </c>
      <c r="B6" s="67" t="s">
        <v>91</v>
      </c>
      <c r="E6" s="3"/>
      <c r="F6" s="3"/>
      <c r="G6" s="3"/>
      <c r="H6" s="3"/>
      <c r="I6" s="3"/>
      <c r="J6" s="3"/>
    </row>
    <row r="7" spans="1:17" ht="13.5" thickBot="1" x14ac:dyDescent="0.25">
      <c r="A7" s="66" t="s">
        <v>82</v>
      </c>
      <c r="B7" s="77" t="s">
        <v>97</v>
      </c>
      <c r="E7" s="3"/>
      <c r="F7" s="3"/>
      <c r="G7" s="3"/>
      <c r="H7" s="3"/>
      <c r="I7" s="3"/>
      <c r="J7" s="3"/>
    </row>
    <row r="8" spans="1:17" ht="13.5" thickBot="1" x14ac:dyDescent="0.25">
      <c r="E8" s="3"/>
      <c r="F8" s="3"/>
      <c r="G8" s="3"/>
      <c r="H8" s="3"/>
      <c r="I8" s="3"/>
      <c r="J8" s="3"/>
    </row>
    <row r="9" spans="1:17" ht="26.25" thickBot="1" x14ac:dyDescent="0.25">
      <c r="A9" s="8" t="s">
        <v>0</v>
      </c>
      <c r="B9" s="9" t="s">
        <v>23</v>
      </c>
      <c r="C9" s="46" t="s">
        <v>2</v>
      </c>
      <c r="D9" s="10" t="s">
        <v>15</v>
      </c>
      <c r="E9" s="11" t="s">
        <v>3</v>
      </c>
      <c r="F9" s="11" t="s">
        <v>4</v>
      </c>
      <c r="G9" s="11" t="s">
        <v>5</v>
      </c>
      <c r="H9" s="11" t="s">
        <v>6</v>
      </c>
      <c r="I9" s="11" t="s">
        <v>7</v>
      </c>
      <c r="J9" s="11" t="s">
        <v>8</v>
      </c>
      <c r="K9" s="12" t="s">
        <v>1</v>
      </c>
      <c r="L9" s="13" t="s">
        <v>9</v>
      </c>
      <c r="M9" s="14" t="s">
        <v>10</v>
      </c>
      <c r="N9" s="14" t="s">
        <v>11</v>
      </c>
      <c r="O9" s="14" t="s">
        <v>12</v>
      </c>
      <c r="P9" s="14" t="s">
        <v>13</v>
      </c>
      <c r="Q9" s="15" t="s">
        <v>14</v>
      </c>
    </row>
    <row r="10" spans="1:17" ht="25.5" x14ac:dyDescent="0.2">
      <c r="A10" s="59" t="s">
        <v>66</v>
      </c>
      <c r="B10" s="60" t="s">
        <v>69</v>
      </c>
      <c r="C10" s="53"/>
      <c r="D10" s="61"/>
      <c r="E10" s="61"/>
      <c r="F10" s="61"/>
      <c r="G10" s="61"/>
      <c r="H10" s="61"/>
      <c r="I10" s="61"/>
      <c r="J10" s="61"/>
      <c r="K10" s="61"/>
      <c r="L10" s="62"/>
      <c r="M10" s="62"/>
      <c r="N10" s="62"/>
      <c r="O10" s="62"/>
      <c r="P10" s="62"/>
      <c r="Q10" s="62"/>
    </row>
    <row r="11" spans="1:17" ht="140.25" x14ac:dyDescent="0.2">
      <c r="A11" s="64" t="s">
        <v>83</v>
      </c>
      <c r="B11" s="25" t="s">
        <v>90</v>
      </c>
      <c r="C11" s="53">
        <v>0.6</v>
      </c>
      <c r="D11" s="1"/>
      <c r="E11" s="1"/>
      <c r="F11" s="1"/>
      <c r="G11" s="1"/>
      <c r="H11" s="1"/>
      <c r="I11" s="1"/>
      <c r="J11" s="1"/>
      <c r="K11" s="1"/>
      <c r="L11" s="6"/>
      <c r="M11" s="6"/>
      <c r="N11" s="6"/>
      <c r="O11" s="6"/>
      <c r="P11" s="6"/>
      <c r="Q11" s="6"/>
    </row>
    <row r="15" spans="1:17" x14ac:dyDescent="0.2">
      <c r="A15" s="88" t="s">
        <v>32</v>
      </c>
      <c r="B15" s="88"/>
      <c r="C15" s="88"/>
      <c r="D15" s="88"/>
      <c r="E15" s="88"/>
      <c r="F15" s="88"/>
      <c r="G15" s="88"/>
      <c r="H15" s="88"/>
      <c r="I15" s="88"/>
    </row>
  </sheetData>
  <mergeCells count="11">
    <mergeCell ref="A15:I15"/>
    <mergeCell ref="A1:A4"/>
    <mergeCell ref="B1:M4"/>
    <mergeCell ref="N1:O1"/>
    <mergeCell ref="N4:O4"/>
    <mergeCell ref="P4:Q4"/>
    <mergeCell ref="P1:Q1"/>
    <mergeCell ref="N2:O2"/>
    <mergeCell ref="P2:Q2"/>
    <mergeCell ref="N3:O3"/>
    <mergeCell ref="P3:Q3"/>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Grade of Compliance Range</vt:lpstr>
      <vt:lpstr>Technical Scoring</vt:lpstr>
      <vt:lpstr>Commercial Scoring</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GHADA BAY</cp:lastModifiedBy>
  <cp:lastPrinted>2024-05-24T06:35:11Z</cp:lastPrinted>
  <dcterms:created xsi:type="dcterms:W3CDTF">2008-10-30T09:34:49Z</dcterms:created>
  <dcterms:modified xsi:type="dcterms:W3CDTF">2026-05-08T11:26:56Z</dcterms:modified>
</cp:coreProperties>
</file>