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ar\Desktop\Baladieh\baladieh bid docs\"/>
    </mc:Choice>
  </mc:AlternateContent>
  <xr:revisionPtr revIDLastSave="0" documentId="13_ncr:1_{AC6249AE-84DE-40A2-AFEF-C26357884B7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A24" i="1"/>
  <c r="F24" i="1"/>
  <c r="G24" i="1" s="1"/>
  <c r="F21" i="1"/>
  <c r="G21" i="1" s="1"/>
  <c r="F20" i="1"/>
  <c r="G20" i="1" s="1"/>
  <c r="F19" i="1"/>
  <c r="G19" i="1" s="1"/>
  <c r="F18" i="1"/>
  <c r="G18" i="1" s="1"/>
  <c r="F17" i="1"/>
  <c r="G17" i="1"/>
  <c r="F16" i="1"/>
  <c r="G16" i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3" i="1"/>
  <c r="G3" i="1" s="1"/>
  <c r="F4" i="1"/>
  <c r="G4" i="1" s="1"/>
  <c r="F5" i="1"/>
  <c r="G5" i="1" s="1"/>
  <c r="F6" i="1"/>
  <c r="G6" i="1" s="1"/>
  <c r="F8" i="1"/>
  <c r="G8" i="1" s="1"/>
  <c r="F7" i="1"/>
  <c r="G7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<sst xmlns="http://schemas.openxmlformats.org/spreadsheetml/2006/main" count="51" uniqueCount="34">
  <si>
    <t>البنود مع الملاحظات</t>
  </si>
  <si>
    <t>الوحدة</t>
  </si>
  <si>
    <t>الكمية التقديرية</t>
  </si>
  <si>
    <t>أعمال الحفريات الترابية - تشمل الترحيل خارج الموقع</t>
  </si>
  <si>
    <t>أعمال الردم والـ Sub-base - تشمل الترطيب والحدل</t>
  </si>
  <si>
    <t>طبقة Base Course (تيفنول) - سماكة ≥ 15 سم</t>
  </si>
  <si>
    <t>رش Tack Coat - طبقة لاصقة قبل الإسفلت</t>
  </si>
  <si>
    <t>ترقيع الحفر وصيانة الطرق - حسب الحاجة في الطرق القائمة</t>
  </si>
  <si>
    <t>حفريات الأرصفة - عمق 20–30 سم</t>
  </si>
  <si>
    <t>ردميات الأرصفة Sub-base - سماكة ≥ 15 سم</t>
  </si>
  <si>
    <t>طبقة حصى + إسمنت جاف تحت البلاط - خلطة (1:6)</t>
  </si>
  <si>
    <t>مصارف مياه الأمطار (Curb Inlets) - حسب التفاصيل التنفيذية</t>
  </si>
  <si>
    <t>م³</t>
  </si>
  <si>
    <t>م²</t>
  </si>
  <si>
    <t>م.ط</t>
  </si>
  <si>
    <t>قطعة</t>
  </si>
  <si>
    <t>الكلفة الإجمالية $</t>
  </si>
  <si>
    <t>سعر الوحدة $</t>
  </si>
  <si>
    <t>طبقة إسفلت أساسية (3 سم) - بعد الدمك</t>
  </si>
  <si>
    <t>طبقة إسفلت سطحية (5 سم) - بعد الدمك</t>
  </si>
  <si>
    <t>جدران بالدبش مع خرسانة - مونة (1:4)</t>
  </si>
  <si>
    <t>جدران باطون عادي C20 - سماكة ≥ 20 سم</t>
  </si>
  <si>
    <t>أقنية جانبية (خرسانة C20) - الأبعاد حسب المخططات مع تسليح</t>
  </si>
  <si>
    <t>جدران باطون مسلح C30  - تسليح حسب الرسومات</t>
  </si>
  <si>
    <t>توريد وتركيب مجرى جانبي مفتوح (Open Curb Gutter) 50×30×15cm – حسب المواصفات</t>
  </si>
  <si>
    <t>توريد وتركيب بوردورات باطون (50×30×15 سم) - يثبت بخرسانة C20</t>
  </si>
  <si>
    <t>توريد وتركيب بلاط أرصفة (10×10×4 سم) - مقاومة الضغط ≥ 35 MPa</t>
  </si>
  <si>
    <t>جدول الكميات (BOQ) – أعمال الطرق والأشغال المدنية</t>
  </si>
  <si>
    <t>الكلفة الإجمالية LL</t>
  </si>
  <si>
    <r>
      <t>حفر وإزالة جذور الأشجار من جسم الطريق أو الأرصفة</t>
    </r>
    <r>
      <rPr>
        <sz val="12"/>
        <color theme="1"/>
        <rFont val="Times New Roman"/>
        <family val="1"/>
      </rPr>
      <t>.</t>
    </r>
    <r>
      <rPr>
        <sz val="14"/>
        <color theme="1"/>
        <rFont val="Calibri"/>
        <family val="2"/>
        <scheme val="minor"/>
      </rPr>
      <t>صب طبقة</t>
    </r>
  </si>
  <si>
    <t xml:space="preserve">خرسانية (Concrete Screed) بسمك لا يقل عن 10 سم لمنع نمو الجذور </t>
  </si>
  <si>
    <t>إعادة تعبيد السطح  متجانسة مع منسوب الطريق القائم</t>
  </si>
  <si>
    <t>مع حبيبات عاكسة (Glass Beads) لضمان الرؤية الليلية</t>
  </si>
  <si>
    <r>
      <t xml:space="preserve">تنفيذ خطوط دهان مرورية على الطرق بعرض </t>
    </r>
    <r>
      <rPr>
        <b/>
        <sz val="14"/>
        <color theme="1"/>
        <rFont val="Calibri"/>
        <family val="2"/>
        <scheme val="minor"/>
      </rPr>
      <t>20 سم</t>
    </r>
    <r>
      <rPr>
        <sz val="14"/>
        <color theme="1"/>
        <rFont val="Calibri"/>
        <family val="2"/>
        <scheme val="minor"/>
      </rPr>
      <t xml:space="preserve"> من مادة دهان حراري عاكس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</si>
</sst>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readingOrder="2"/>
    </xf>
    <xf numFmtId="0" fontId="1" fillId="0" borderId="0" xfId="0" applyFont="1" applyAlignment="1">
      <alignment readingOrder="2"/>
    </xf>
    <xf numFmtId="0" fontId="3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1" fillId="0" borderId="3" xfId="0" applyFont="1" applyBorder="1" applyAlignment="1">
      <alignment horizontal="center" vertical="center" readingOrder="2"/>
    </xf>
    <xf numFmtId="0" fontId="1" fillId="0" borderId="4" xfId="0" applyFont="1" applyBorder="1" applyAlignment="1">
      <alignment horizontal="center" vertical="center" readingOrder="2"/>
    </xf>
    <xf numFmtId="0" fontId="3" fillId="0" borderId="5" xfId="0" applyFont="1" applyBorder="1" applyAlignment="1">
      <alignment horizontal="center" vertical="center" readingOrder="2"/>
    </xf>
    <xf numFmtId="0" fontId="4" fillId="0" borderId="6" xfId="0" applyFont="1" applyBorder="1" applyAlignment="1">
      <alignment horizontal="center" vertical="center" readingOrder="2"/>
    </xf>
    <xf numFmtId="0" fontId="2" fillId="0" borderId="6" xfId="0" applyFont="1" applyBorder="1" applyAlignment="1">
      <alignment horizontal="center" vertical="center" readingOrder="2"/>
    </xf>
    <xf numFmtId="0" fontId="3" fillId="0" borderId="1" xfId="0" applyFont="1" applyBorder="1" applyAlignment="1">
      <alignment readingOrder="2"/>
    </xf>
    <xf numFmtId="0" fontId="0" fillId="0" borderId="0" xfId="0" applyAlignment="1">
      <alignment horizontal="center" readingOrder="2"/>
    </xf>
    <xf numFmtId="0" fontId="5" fillId="0" borderId="8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readingOrder="2"/>
    </xf>
    <xf numFmtId="3" fontId="3" fillId="0" borderId="1" xfId="0" applyNumberFormat="1" applyFont="1" applyBorder="1" applyAlignment="1">
      <alignment readingOrder="2"/>
    </xf>
    <xf numFmtId="3" fontId="0" fillId="0" borderId="0" xfId="0" applyNumberFormat="1" applyAlignment="1">
      <alignment readingOrder="2"/>
    </xf>
    <xf numFmtId="3" fontId="2" fillId="0" borderId="7" xfId="0" applyNumberFormat="1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readingOrder="2"/>
    </xf>
    <xf numFmtId="0" fontId="1" fillId="0" borderId="9" xfId="0" applyFont="1" applyBorder="1" applyAlignment="1">
      <alignment horizontal="center" vertical="center" readingOrder="2"/>
    </xf>
    <xf numFmtId="3" fontId="1" fillId="0" borderId="2" xfId="0" applyNumberFormat="1" applyFont="1" applyBorder="1" applyAlignment="1">
      <alignment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right" vertical="center" readingOrder="2"/>
    </xf>
    <xf numFmtId="3" fontId="3" fillId="0" borderId="1" xfId="0" applyNumberFormat="1" applyFont="1" applyBorder="1" applyAlignment="1">
      <alignment horizontal="right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right" vertical="center" readingOrder="2"/>
    </xf>
    <xf numFmtId="3" fontId="3" fillId="0" borderId="1" xfId="0" applyNumberFormat="1" applyFont="1" applyBorder="1" applyAlignment="1">
      <alignment horizontal="right" vertical="center" readingOrder="2"/>
    </xf>
    <xf numFmtId="3" fontId="1" fillId="0" borderId="2" xfId="0" applyNumberFormat="1" applyFont="1" applyBorder="1" applyAlignment="1">
      <alignment horizontal="right" vertical="center" readingOrder="2"/>
    </xf>
    <xf numFmtId="0" fontId="1" fillId="0" borderId="3" xfId="0" applyFont="1" applyBorder="1" applyAlignment="1">
      <alignment horizontal="center" vertical="center" readingOrder="2"/>
    </xf>
    <xf numFmtId="0" fontId="1" fillId="0" borderId="4" xfId="0" applyFont="1" applyBorder="1" applyAlignment="1">
      <alignment horizontal="center" vertical="center" readingOrder="2"/>
    </xf>
    <xf numFmtId="0" fontId="4" fillId="0" borderId="0" xfId="0" applyFont="1" applyAlignment="1">
      <alignment readingOrder="2"/>
    </xf>
    <xf numFmtId="3" fontId="4" fillId="0" borderId="0" xfId="0" applyNumberFormat="1" applyFont="1" applyAlignment="1">
      <alignment readingOrder="2"/>
    </xf>
    <xf numFmtId="0" fontId="4" fillId="0" borderId="0" xfId="0" applyFont="1" applyAlignment="1">
      <alignment horizontal="center" readingOrder="2"/>
    </xf>
    <xf numFmtId="0" fontId="3" fillId="0" borderId="11" xfId="0" applyFont="1" applyBorder="1" applyAlignment="1">
      <alignment readingOrder="2"/>
    </xf>
    <xf numFmtId="0" fontId="3" fillId="0" borderId="11" xfId="0" applyFont="1" applyBorder="1" applyAlignment="1">
      <alignment horizontal="center" readingOrder="2"/>
    </xf>
    <xf numFmtId="3" fontId="3" fillId="0" borderId="11" xfId="0" applyNumberFormat="1" applyFont="1" applyBorder="1" applyAlignment="1">
      <alignment readingOrder="2"/>
    </xf>
    <xf numFmtId="3" fontId="1" fillId="0" borderId="10" xfId="0" applyNumberFormat="1" applyFont="1" applyBorder="1" applyAlignment="1">
      <alignment readingOrder="2"/>
    </xf>
    <xf numFmtId="0" fontId="3" fillId="0" borderId="1" xfId="0" applyFont="1" applyBorder="1" applyAlignment="1">
      <alignment wrapText="1"/>
    </xf>
    <xf numFmtId="3" fontId="1" fillId="0" borderId="2" xfId="0" applyNumberFormat="1" applyFont="1" applyBorder="1" applyAlignment="1">
      <alignment horizontal="right" vertical="center" readingOrder="2"/>
    </xf>
    <xf numFmtId="3" fontId="4" fillId="0" borderId="5" xfId="0" applyNumberFormat="1" applyFont="1" applyBorder="1" applyAlignment="1">
      <alignment horizontal="center" vertical="center" readingOrder="2"/>
    </xf>
    <xf numFmtId="3" fontId="4" fillId="0" borderId="6" xfId="0" applyNumberFormat="1" applyFont="1" applyBorder="1" applyAlignment="1">
      <alignment horizontal="center" vertical="center" readingOrder="2"/>
    </xf>
    <xf numFmtId="3" fontId="4" fillId="0" borderId="7" xfId="0" applyNumberFormat="1" applyFont="1" applyBorder="1" applyAlignment="1">
      <alignment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rightToLeft="1" tabSelected="1" topLeftCell="A13" zoomScale="108" workbookViewId="0">
      <selection activeCell="D42" sqref="D42"/>
    </sheetView>
  </sheetViews>
  <sheetFormatPr defaultRowHeight="14.25" x14ac:dyDescent="0.45"/>
  <cols>
    <col min="1" max="1" width="4.86328125" style="4" customWidth="1"/>
    <col min="2" max="2" width="67.53125" style="1" customWidth="1"/>
    <col min="3" max="3" width="6.59765625" style="11" customWidth="1"/>
    <col min="4" max="4" width="12.3984375" style="15" customWidth="1"/>
    <col min="5" max="5" width="11.59765625" style="1" customWidth="1"/>
    <col min="6" max="6" width="15.9296875" style="15" customWidth="1"/>
    <col min="7" max="7" width="16.9296875" style="15" customWidth="1"/>
    <col min="8" max="16384" width="9.06640625" style="1"/>
  </cols>
  <sheetData>
    <row r="1" spans="1:8" ht="40.25" customHeight="1" thickBot="1" x14ac:dyDescent="0.5">
      <c r="A1" s="12" t="s">
        <v>27</v>
      </c>
      <c r="B1" s="12"/>
      <c r="C1" s="12"/>
      <c r="D1" s="12"/>
      <c r="E1" s="12"/>
      <c r="F1" s="12"/>
      <c r="G1" s="12"/>
    </row>
    <row r="2" spans="1:8" s="3" customFormat="1" ht="25.5" customHeight="1" thickBot="1" x14ac:dyDescent="0.5">
      <c r="A2" s="7"/>
      <c r="B2" s="8" t="s">
        <v>0</v>
      </c>
      <c r="C2" s="9" t="s">
        <v>1</v>
      </c>
      <c r="D2" s="13" t="s">
        <v>2</v>
      </c>
      <c r="E2" s="9" t="s">
        <v>17</v>
      </c>
      <c r="F2" s="16" t="s">
        <v>16</v>
      </c>
      <c r="G2" s="16" t="s">
        <v>28</v>
      </c>
    </row>
    <row r="3" spans="1:8" ht="25.05" customHeight="1" x14ac:dyDescent="0.55000000000000004">
      <c r="A3" s="6">
        <v>1</v>
      </c>
      <c r="B3" s="32" t="s">
        <v>3</v>
      </c>
      <c r="C3" s="33" t="s">
        <v>12</v>
      </c>
      <c r="D3" s="34">
        <v>3000</v>
      </c>
      <c r="E3" s="32">
        <v>7</v>
      </c>
      <c r="F3" s="34">
        <f t="shared" ref="F3:F6" si="0">E3*D3</f>
        <v>21000</v>
      </c>
      <c r="G3" s="35">
        <f t="shared" ref="G3:G6" si="1">F3*89500</f>
        <v>1879500000</v>
      </c>
      <c r="H3" s="2"/>
    </row>
    <row r="4" spans="1:8" ht="25.05" customHeight="1" x14ac:dyDescent="0.55000000000000004">
      <c r="A4" s="5">
        <f>A3+1</f>
        <v>2</v>
      </c>
      <c r="B4" s="10" t="s">
        <v>4</v>
      </c>
      <c r="C4" s="17" t="s">
        <v>13</v>
      </c>
      <c r="D4" s="14">
        <v>7500</v>
      </c>
      <c r="E4" s="10">
        <v>3</v>
      </c>
      <c r="F4" s="14">
        <f t="shared" si="0"/>
        <v>22500</v>
      </c>
      <c r="G4" s="19">
        <f t="shared" si="1"/>
        <v>2013750000</v>
      </c>
      <c r="H4" s="2"/>
    </row>
    <row r="5" spans="1:8" ht="25.05" customHeight="1" x14ac:dyDescent="0.55000000000000004">
      <c r="A5" s="5">
        <f t="shared" ref="A5:A20" si="2">A4+1</f>
        <v>3</v>
      </c>
      <c r="B5" s="10" t="s">
        <v>5</v>
      </c>
      <c r="C5" s="17" t="s">
        <v>13</v>
      </c>
      <c r="D5" s="14">
        <v>5000</v>
      </c>
      <c r="E5" s="10">
        <v>4</v>
      </c>
      <c r="F5" s="14">
        <f t="shared" si="0"/>
        <v>20000</v>
      </c>
      <c r="G5" s="19">
        <f t="shared" si="1"/>
        <v>1790000000</v>
      </c>
      <c r="H5" s="2"/>
    </row>
    <row r="6" spans="1:8" ht="25.05" customHeight="1" x14ac:dyDescent="0.55000000000000004">
      <c r="A6" s="5">
        <f t="shared" si="2"/>
        <v>4</v>
      </c>
      <c r="B6" s="10" t="s">
        <v>6</v>
      </c>
      <c r="C6" s="17" t="s">
        <v>13</v>
      </c>
      <c r="D6" s="14">
        <v>5000</v>
      </c>
      <c r="E6" s="10">
        <v>2</v>
      </c>
      <c r="F6" s="14">
        <f t="shared" si="0"/>
        <v>10000</v>
      </c>
      <c r="G6" s="19">
        <f t="shared" si="1"/>
        <v>895000000</v>
      </c>
      <c r="H6" s="2"/>
    </row>
    <row r="7" spans="1:8" ht="25.05" customHeight="1" x14ac:dyDescent="0.55000000000000004">
      <c r="A7" s="5">
        <f t="shared" si="2"/>
        <v>5</v>
      </c>
      <c r="B7" s="10" t="s">
        <v>18</v>
      </c>
      <c r="C7" s="17" t="s">
        <v>13</v>
      </c>
      <c r="D7" s="14">
        <v>12000</v>
      </c>
      <c r="E7" s="10">
        <v>8</v>
      </c>
      <c r="F7" s="14">
        <f>E7*D7</f>
        <v>96000</v>
      </c>
      <c r="G7" s="19">
        <f>F7*89500</f>
        <v>8592000000</v>
      </c>
      <c r="H7" s="2"/>
    </row>
    <row r="8" spans="1:8" ht="25.05" customHeight="1" x14ac:dyDescent="0.55000000000000004">
      <c r="A8" s="5">
        <f t="shared" si="2"/>
        <v>6</v>
      </c>
      <c r="B8" s="10" t="s">
        <v>19</v>
      </c>
      <c r="C8" s="17" t="s">
        <v>13</v>
      </c>
      <c r="D8" s="14">
        <v>33000</v>
      </c>
      <c r="E8" s="10">
        <v>12</v>
      </c>
      <c r="F8" s="14">
        <f>E8*D8</f>
        <v>396000</v>
      </c>
      <c r="G8" s="19">
        <f>F8*89500</f>
        <v>35442000000</v>
      </c>
      <c r="H8" s="2"/>
    </row>
    <row r="9" spans="1:8" ht="25.05" customHeight="1" x14ac:dyDescent="0.55000000000000004">
      <c r="A9" s="5">
        <f t="shared" si="2"/>
        <v>7</v>
      </c>
      <c r="B9" s="10" t="s">
        <v>7</v>
      </c>
      <c r="C9" s="17" t="s">
        <v>13</v>
      </c>
      <c r="D9" s="14">
        <v>10000</v>
      </c>
      <c r="E9" s="10">
        <v>9</v>
      </c>
      <c r="F9" s="14">
        <f>E9*D9</f>
        <v>90000</v>
      </c>
      <c r="G9" s="19">
        <f>F9*89500</f>
        <v>8055000000</v>
      </c>
      <c r="H9" s="2"/>
    </row>
    <row r="10" spans="1:8" ht="25.05" customHeight="1" x14ac:dyDescent="0.55000000000000004">
      <c r="A10" s="5">
        <f t="shared" si="2"/>
        <v>8</v>
      </c>
      <c r="B10" s="10" t="s">
        <v>8</v>
      </c>
      <c r="C10" s="17" t="s">
        <v>12</v>
      </c>
      <c r="D10" s="14">
        <v>500</v>
      </c>
      <c r="E10" s="10">
        <v>7</v>
      </c>
      <c r="F10" s="14">
        <f>E10*D10</f>
        <v>3500</v>
      </c>
      <c r="G10" s="19">
        <f>F10*89500</f>
        <v>313250000</v>
      </c>
      <c r="H10" s="2"/>
    </row>
    <row r="11" spans="1:8" ht="25.05" customHeight="1" x14ac:dyDescent="0.55000000000000004">
      <c r="A11" s="5">
        <f t="shared" si="2"/>
        <v>9</v>
      </c>
      <c r="B11" s="10" t="s">
        <v>9</v>
      </c>
      <c r="C11" s="17" t="s">
        <v>13</v>
      </c>
      <c r="D11" s="14">
        <v>1500</v>
      </c>
      <c r="E11" s="10">
        <v>3</v>
      </c>
      <c r="F11" s="14">
        <f>E11*D11</f>
        <v>4500</v>
      </c>
      <c r="G11" s="19">
        <f>F11*89500</f>
        <v>402750000</v>
      </c>
      <c r="H11" s="2"/>
    </row>
    <row r="12" spans="1:8" ht="25.05" customHeight="1" x14ac:dyDescent="0.55000000000000004">
      <c r="A12" s="5">
        <f t="shared" si="2"/>
        <v>10</v>
      </c>
      <c r="B12" s="10" t="s">
        <v>10</v>
      </c>
      <c r="C12" s="17" t="s">
        <v>13</v>
      </c>
      <c r="D12" s="14">
        <v>1500</v>
      </c>
      <c r="E12" s="10">
        <v>7</v>
      </c>
      <c r="F12" s="14">
        <f>E12*D12</f>
        <v>10500</v>
      </c>
      <c r="G12" s="19">
        <f>F12*89500</f>
        <v>939750000</v>
      </c>
      <c r="H12" s="2"/>
    </row>
    <row r="13" spans="1:8" ht="25.05" customHeight="1" x14ac:dyDescent="0.55000000000000004">
      <c r="A13" s="5">
        <f t="shared" si="2"/>
        <v>11</v>
      </c>
      <c r="B13" s="10" t="s">
        <v>26</v>
      </c>
      <c r="C13" s="17" t="s">
        <v>13</v>
      </c>
      <c r="D13" s="14">
        <v>1500</v>
      </c>
      <c r="E13" s="10">
        <v>23</v>
      </c>
      <c r="F13" s="14">
        <f>E13*D13</f>
        <v>34500</v>
      </c>
      <c r="G13" s="19">
        <f>F13*89500</f>
        <v>3087750000</v>
      </c>
      <c r="H13" s="2"/>
    </row>
    <row r="14" spans="1:8" ht="25.05" customHeight="1" x14ac:dyDescent="0.55000000000000004">
      <c r="A14" s="5">
        <f t="shared" si="2"/>
        <v>12</v>
      </c>
      <c r="B14" s="10" t="s">
        <v>25</v>
      </c>
      <c r="C14" s="17" t="s">
        <v>14</v>
      </c>
      <c r="D14" s="14">
        <v>1500</v>
      </c>
      <c r="E14" s="10">
        <v>23</v>
      </c>
      <c r="F14" s="14">
        <f>E14*D14</f>
        <v>34500</v>
      </c>
      <c r="G14" s="19">
        <f>F14*89500</f>
        <v>3087750000</v>
      </c>
      <c r="H14" s="2"/>
    </row>
    <row r="15" spans="1:8" ht="37.5" customHeight="1" x14ac:dyDescent="0.55000000000000004">
      <c r="A15" s="5">
        <f t="shared" si="2"/>
        <v>13</v>
      </c>
      <c r="B15" s="36" t="s">
        <v>24</v>
      </c>
      <c r="C15" s="20" t="s">
        <v>14</v>
      </c>
      <c r="D15" s="22">
        <v>900</v>
      </c>
      <c r="E15" s="21">
        <v>25</v>
      </c>
      <c r="F15" s="22">
        <f>E15*D15</f>
        <v>22500</v>
      </c>
      <c r="G15" s="37">
        <f>F15*89500</f>
        <v>2013750000</v>
      </c>
      <c r="H15" s="2"/>
    </row>
    <row r="16" spans="1:8" ht="25.05" customHeight="1" x14ac:dyDescent="0.55000000000000004">
      <c r="A16" s="5">
        <f t="shared" si="2"/>
        <v>14</v>
      </c>
      <c r="B16" s="10" t="s">
        <v>22</v>
      </c>
      <c r="C16" s="17" t="s">
        <v>14</v>
      </c>
      <c r="D16" s="14">
        <v>1200</v>
      </c>
      <c r="E16" s="10">
        <v>120</v>
      </c>
      <c r="F16" s="14">
        <f>E16*D16</f>
        <v>144000</v>
      </c>
      <c r="G16" s="19">
        <f>F16*89500</f>
        <v>12888000000</v>
      </c>
      <c r="H16" s="2"/>
    </row>
    <row r="17" spans="1:8" ht="25.05" customHeight="1" x14ac:dyDescent="0.55000000000000004">
      <c r="A17" s="5">
        <f t="shared" si="2"/>
        <v>15</v>
      </c>
      <c r="B17" s="10" t="s">
        <v>11</v>
      </c>
      <c r="C17" s="17" t="s">
        <v>15</v>
      </c>
      <c r="D17" s="14">
        <v>20</v>
      </c>
      <c r="E17" s="10">
        <v>500</v>
      </c>
      <c r="F17" s="14">
        <f>E17*D17</f>
        <v>10000</v>
      </c>
      <c r="G17" s="19">
        <f>F17*89500</f>
        <v>895000000</v>
      </c>
      <c r="H17" s="2"/>
    </row>
    <row r="18" spans="1:8" ht="25.05" customHeight="1" x14ac:dyDescent="0.55000000000000004">
      <c r="A18" s="5">
        <f t="shared" si="2"/>
        <v>16</v>
      </c>
      <c r="B18" s="10" t="s">
        <v>21</v>
      </c>
      <c r="C18" s="17" t="s">
        <v>12</v>
      </c>
      <c r="D18" s="14">
        <v>125</v>
      </c>
      <c r="E18" s="10">
        <v>150</v>
      </c>
      <c r="F18" s="14">
        <f>E18*D18</f>
        <v>18750</v>
      </c>
      <c r="G18" s="19">
        <f>F18*89500</f>
        <v>1678125000</v>
      </c>
      <c r="H18" s="2"/>
    </row>
    <row r="19" spans="1:8" ht="25.05" customHeight="1" x14ac:dyDescent="0.55000000000000004">
      <c r="A19" s="5">
        <f t="shared" si="2"/>
        <v>17</v>
      </c>
      <c r="B19" s="10" t="s">
        <v>23</v>
      </c>
      <c r="C19" s="17" t="s">
        <v>12</v>
      </c>
      <c r="D19" s="14">
        <v>170</v>
      </c>
      <c r="E19" s="10">
        <v>220</v>
      </c>
      <c r="F19" s="14">
        <f>E19*D19</f>
        <v>37400</v>
      </c>
      <c r="G19" s="19">
        <f>F19*89500</f>
        <v>3347300000</v>
      </c>
      <c r="H19" s="2"/>
    </row>
    <row r="20" spans="1:8" ht="25.05" customHeight="1" x14ac:dyDescent="0.55000000000000004">
      <c r="A20" s="5">
        <f t="shared" si="2"/>
        <v>18</v>
      </c>
      <c r="B20" s="10" t="s">
        <v>20</v>
      </c>
      <c r="C20" s="17" t="s">
        <v>12</v>
      </c>
      <c r="D20" s="14">
        <v>100</v>
      </c>
      <c r="E20" s="10">
        <v>100</v>
      </c>
      <c r="F20" s="14">
        <f>E20*D20</f>
        <v>10000</v>
      </c>
      <c r="G20" s="19">
        <f>F20*89500</f>
        <v>895000000</v>
      </c>
      <c r="H20" s="2"/>
    </row>
    <row r="21" spans="1:8" ht="25.05" customHeight="1" x14ac:dyDescent="0.5">
      <c r="A21" s="27">
        <f>A20+1</f>
        <v>19</v>
      </c>
      <c r="B21" s="22" t="s">
        <v>29</v>
      </c>
      <c r="C21" s="23" t="s">
        <v>13</v>
      </c>
      <c r="D21" s="25">
        <v>900</v>
      </c>
      <c r="E21" s="24">
        <v>35</v>
      </c>
      <c r="F21" s="25">
        <f>E21*D21</f>
        <v>31500</v>
      </c>
      <c r="G21" s="26">
        <f>F21*89500</f>
        <v>2819250000</v>
      </c>
      <c r="H21" s="2"/>
    </row>
    <row r="22" spans="1:8" ht="25.05" customHeight="1" x14ac:dyDescent="0.5">
      <c r="A22" s="27"/>
      <c r="B22" s="22" t="s">
        <v>30</v>
      </c>
      <c r="C22" s="23"/>
      <c r="D22" s="25"/>
      <c r="E22" s="24"/>
      <c r="F22" s="25"/>
      <c r="G22" s="26"/>
      <c r="H22" s="2"/>
    </row>
    <row r="23" spans="1:8" ht="25.05" customHeight="1" x14ac:dyDescent="0.5">
      <c r="A23" s="27"/>
      <c r="B23" s="22" t="s">
        <v>31</v>
      </c>
      <c r="C23" s="23"/>
      <c r="D23" s="25"/>
      <c r="E23" s="24"/>
      <c r="F23" s="25"/>
      <c r="G23" s="26"/>
      <c r="H23" s="2"/>
    </row>
    <row r="24" spans="1:8" ht="18" customHeight="1" x14ac:dyDescent="0.55000000000000004">
      <c r="A24" s="18">
        <f>A21+1</f>
        <v>20</v>
      </c>
      <c r="B24" s="14" t="s">
        <v>33</v>
      </c>
      <c r="C24" s="23" t="s">
        <v>14</v>
      </c>
      <c r="D24" s="25">
        <v>3000</v>
      </c>
      <c r="E24" s="24">
        <v>15</v>
      </c>
      <c r="F24" s="25">
        <f>E24*D24</f>
        <v>45000</v>
      </c>
      <c r="G24" s="26">
        <f>F24*89500</f>
        <v>4027500000</v>
      </c>
      <c r="H24" s="2"/>
    </row>
    <row r="25" spans="1:8" ht="18" customHeight="1" x14ac:dyDescent="0.55000000000000004">
      <c r="A25" s="28"/>
      <c r="B25" s="14" t="s">
        <v>32</v>
      </c>
      <c r="C25" s="23"/>
      <c r="D25" s="25"/>
      <c r="E25" s="24"/>
      <c r="F25" s="25"/>
      <c r="G25" s="26"/>
    </row>
    <row r="26" spans="1:8" ht="14.65" thickBot="1" x14ac:dyDescent="0.5"/>
    <row r="27" spans="1:8" ht="18.399999999999999" thickBot="1" x14ac:dyDescent="0.6">
      <c r="B27" s="29"/>
      <c r="C27" s="31"/>
      <c r="D27" s="30"/>
      <c r="E27" s="38" t="s">
        <v>28</v>
      </c>
      <c r="F27" s="39"/>
      <c r="G27" s="40">
        <f>SUM(G3:G26)</f>
        <v>95062425000</v>
      </c>
    </row>
  </sheetData>
  <mergeCells count="14">
    <mergeCell ref="A24:A25"/>
    <mergeCell ref="E27:F27"/>
    <mergeCell ref="A1:G1"/>
    <mergeCell ref="G21:G23"/>
    <mergeCell ref="C24:C25"/>
    <mergeCell ref="D24:D25"/>
    <mergeCell ref="E24:E25"/>
    <mergeCell ref="F24:F25"/>
    <mergeCell ref="G24:G25"/>
    <mergeCell ref="A21:A23"/>
    <mergeCell ref="C21:C23"/>
    <mergeCell ref="D21:D23"/>
    <mergeCell ref="E21:E23"/>
    <mergeCell ref="F21:F23"/>
  </mergeCells>
  <pageMargins left="0.25" right="0.25" top="0.75" bottom="0.75" header="0.3" footer="0.3"/>
  <pageSetup paperSize="9" fitToHeight="0" orientation="landscape" r:id="rId1"/>
  <headerFooter>
    <oddHeader>&amp;Lجدول الكميات (BOQ) – أعمال الطرق والأشغال المدنية&amp;Rبـلدية قرنة شهوان – عين عار – بيت الككو والحبوس / قضاء المتن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Gebara</dc:creator>
  <cp:lastModifiedBy>Jean-Pierre Gebara</cp:lastModifiedBy>
  <cp:lastPrinted>2025-09-09T07:46:25Z</cp:lastPrinted>
  <dcterms:created xsi:type="dcterms:W3CDTF">2025-09-08T10:14:04Z</dcterms:created>
  <dcterms:modified xsi:type="dcterms:W3CDTF">2025-09-09T08:11:31Z</dcterms:modified>
</cp:coreProperties>
</file>