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C:\Users\elbayg\AppData\Local\Microsoft\Windows\INetCache\Content.Outlook\4WS822QX\"/>
    </mc:Choice>
  </mc:AlternateContent>
  <xr:revisionPtr revIDLastSave="0" documentId="13_ncr:1_{D36AFC05-4294-46EB-8BDB-B8A5B0013317}" xr6:coauthVersionLast="47" xr6:coauthVersionMax="47" xr10:uidLastSave="{00000000-0000-0000-0000-000000000000}"/>
  <bookViews>
    <workbookView xWindow="-120" yWindow="-120" windowWidth="29040" windowHeight="15840" activeTab="1" xr2:uid="{00000000-000D-0000-FFFF-FFFF00000000}"/>
  </bookViews>
  <sheets>
    <sheet name="Grade of Compliance Range" sheetId="2" r:id="rId1"/>
    <sheet name="Technical Scoring" sheetId="1" r:id="rId2"/>
    <sheet name="Commercial Scoring" sheetId="4" r:id="rId3"/>
  </sheets>
  <definedNames>
    <definedName name="_xlnm.Print_Area" localSheetId="2">'Commercial Scoring'!$A$1:$Q$21</definedName>
    <definedName name="_xlnm.Print_Area" localSheetId="0">'Grade of Compliance Range'!$A$1:$M$13</definedName>
    <definedName name="_xlnm.Print_Area" localSheetId="1">'Technical Scoring'!$A$1:$Q$57</definedName>
    <definedName name="_xlnm.Print_Titles" localSheetId="2">'Commercial Scoring'!$9:$9</definedName>
    <definedName name="_xlnm.Print_Titles" localSheetId="1">'Technical Scoring'!$9:$9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4" i="1" l="1"/>
  <c r="I44" i="1"/>
  <c r="H44" i="1"/>
  <c r="G44" i="1"/>
  <c r="F44" i="1"/>
  <c r="E44" i="1"/>
  <c r="C44" i="1"/>
  <c r="L44" i="1"/>
  <c r="M44" i="1"/>
  <c r="N44" i="1"/>
  <c r="O44" i="1"/>
  <c r="P44" i="1"/>
  <c r="Q44" i="1"/>
  <c r="F45" i="1" l="1"/>
  <c r="F46" i="1" s="1"/>
  <c r="E45" i="1"/>
  <c r="E46" i="1" s="1"/>
  <c r="G45" i="1"/>
  <c r="G46" i="1" s="1"/>
  <c r="H45" i="1"/>
  <c r="H46" i="1" s="1"/>
  <c r="I45" i="1"/>
  <c r="I46" i="1" s="1"/>
  <c r="J45" i="1"/>
  <c r="J46" i="1" s="1"/>
  <c r="L46" i="1"/>
  <c r="O46" i="1"/>
  <c r="Q46" i="1"/>
  <c r="P46" i="1"/>
  <c r="M46" i="1"/>
  <c r="N4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Mira Fares</author>
    <author>MIC1</author>
  </authors>
  <commentList>
    <comment ref="D9" authorId="0" shapeId="0" xr:uid="{00000000-0006-0000-0100-000001000000}">
      <text>
        <r>
          <rPr>
            <b/>
            <sz val="8"/>
            <color indexed="81"/>
            <rFont val="Tahoma"/>
            <family val="2"/>
          </rPr>
          <t>Entity (Department/ Unit) that identified the requirement and that will be responsible for its evaluation.</t>
        </r>
      </text>
    </comment>
    <comment ref="E9" authorId="1" shapeId="0" xr:uid="{00000000-0006-0000-0100-000002000000}">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F9" authorId="1" shapeId="0" xr:uid="{00000000-0006-0000-0100-000003000000}">
      <text>
        <r>
          <rPr>
            <b/>
            <sz val="8"/>
            <color indexed="81"/>
            <rFont val="Tahoma"/>
            <family val="2"/>
          </rPr>
          <t>Grade of Compliance:
K: disqualification
0: Not compliant
+5: Partially compliant
+10: Completely compliant
+15: Compliant with additional value, not initially included in the requirements</t>
        </r>
      </text>
    </comment>
    <comment ref="G9" authorId="1" shapeId="0" xr:uid="{00000000-0006-0000-0100-000004000000}">
      <text>
        <r>
          <rPr>
            <b/>
            <sz val="8"/>
            <color indexed="81"/>
            <rFont val="Tahoma"/>
            <family val="2"/>
          </rPr>
          <t>Grade of Compliance:
K: disqualification
0: Not compliant
+5: Partially compliant
+10: Completely compliant
+15: Compliant with additional value, not initially included in the requirements</t>
        </r>
      </text>
    </comment>
    <comment ref="H9" authorId="1" shapeId="0" xr:uid="{00000000-0006-0000-0100-000005000000}">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I9" authorId="0" shapeId="0" xr:uid="{00000000-0006-0000-0100-000006000000}">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J9" authorId="0" shapeId="0" xr:uid="{00000000-0006-0000-0100-000007000000}">
      <text>
        <r>
          <rPr>
            <b/>
            <sz val="8"/>
            <color indexed="81"/>
            <rFont val="Tahoma"/>
            <family val="2"/>
          </rPr>
          <t>Grade of Compliance:
K: disqualification
0: Not compliant
+5: Partially compliant
+10: Completely compliant
+15: Compliant with additional value, not initially included in the requirements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Mira Fares</author>
    <author>MIC1</author>
  </authors>
  <commentList>
    <comment ref="D9" authorId="0" shapeId="0" xr:uid="{00000000-0006-0000-0200-000001000000}">
      <text>
        <r>
          <rPr>
            <b/>
            <sz val="8"/>
            <color indexed="81"/>
            <rFont val="Tahoma"/>
            <family val="2"/>
          </rPr>
          <t>Entity (Department/ Unit) that identified the requirement and that will be responsible for its evaluation.</t>
        </r>
      </text>
    </comment>
    <comment ref="E9" authorId="1" shapeId="0" xr:uid="{00000000-0006-0000-0200-000002000000}">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F9" authorId="1" shapeId="0" xr:uid="{00000000-0006-0000-0200-000003000000}">
      <text>
        <r>
          <rPr>
            <b/>
            <sz val="8"/>
            <color indexed="81"/>
            <rFont val="Tahoma"/>
            <family val="2"/>
          </rPr>
          <t>Grade of Compliance:
K: disqualification
0: Not compliant
+5: Partially compliant
+10: Completely compliant
+15: Compliant with additional value, not initially included in the requirements</t>
        </r>
      </text>
    </comment>
    <comment ref="G9" authorId="1" shapeId="0" xr:uid="{00000000-0006-0000-0200-000004000000}">
      <text>
        <r>
          <rPr>
            <b/>
            <sz val="8"/>
            <color indexed="81"/>
            <rFont val="Tahoma"/>
            <family val="2"/>
          </rPr>
          <t>Grade of Compliance:
K: disqualification
0: Not compliant
+5: Partially compliant
+10: Completely compliant
+15: Compliant with additional value, not initially included in the requirements</t>
        </r>
      </text>
    </comment>
    <comment ref="H9" authorId="1" shapeId="0" xr:uid="{00000000-0006-0000-0200-000005000000}">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I9" authorId="0" shapeId="0" xr:uid="{00000000-0006-0000-0200-000006000000}">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J9" authorId="0" shapeId="0" xr:uid="{00000000-0006-0000-0200-000007000000}">
      <text>
        <r>
          <rPr>
            <b/>
            <sz val="8"/>
            <color indexed="81"/>
            <rFont val="Tahoma"/>
            <family val="2"/>
          </rPr>
          <t>Grade of Compliance:
K: disqualification
0: Not compliant
+5: Partially compliant
+10: Completely compliant
+15: Compliant with additional value, not initially included in the requirements</t>
        </r>
      </text>
    </comment>
  </commentList>
</comments>
</file>

<file path=xl/sharedStrings.xml><?xml version="1.0" encoding="utf-8"?>
<sst xmlns="http://schemas.openxmlformats.org/spreadsheetml/2006/main" count="134" uniqueCount="98">
  <si>
    <t>Article</t>
  </si>
  <si>
    <t>Remarks</t>
  </si>
  <si>
    <t>Weight</t>
  </si>
  <si>
    <t>Supplier 1</t>
  </si>
  <si>
    <t>Supplier 2</t>
  </si>
  <si>
    <t>Supplier 3</t>
  </si>
  <si>
    <t>Supplier 4</t>
  </si>
  <si>
    <t>Supplier 5</t>
  </si>
  <si>
    <t>Supplier 6</t>
  </si>
  <si>
    <t>Supplier 1
Final</t>
  </si>
  <si>
    <t>Supplier 2
Final</t>
  </si>
  <si>
    <t>Supplier 3
Final</t>
  </si>
  <si>
    <t>Supplier 4
Final</t>
  </si>
  <si>
    <t>Supplier 5
Final</t>
  </si>
  <si>
    <t>Supplier 6
Final</t>
  </si>
  <si>
    <t>Responsible Entity</t>
  </si>
  <si>
    <t>Project Name</t>
  </si>
  <si>
    <t>SUPPLIER 1 SCORE</t>
  </si>
  <si>
    <t>SUPPLIER 2 SCORE</t>
  </si>
  <si>
    <t>SUPPLIER 3 SCORE</t>
  </si>
  <si>
    <t>SUPPLIER 4 SCORE</t>
  </si>
  <si>
    <t>SUPPLIER 5 SCORE</t>
  </si>
  <si>
    <t>SUPPLIER 6 SCORE</t>
  </si>
  <si>
    <t>Requirements</t>
  </si>
  <si>
    <t xml:space="preserve">Reference Number </t>
  </si>
  <si>
    <t>Owner</t>
  </si>
  <si>
    <t xml:space="preserve">Revision Code </t>
  </si>
  <si>
    <t>Implementation Date</t>
  </si>
  <si>
    <t>0          : Not compliant</t>
  </si>
  <si>
    <t xml:space="preserve">K         : Disqualification </t>
  </si>
  <si>
    <t>PRO/PMO</t>
  </si>
  <si>
    <t>SF-CF-87</t>
  </si>
  <si>
    <t>* For Requirements defined as ''Killer'', a ‘’Fully Compliant’’ score should be the sole acceptable outcome. Failing to obtain a ‘’Fully Compliant’’ score on the requirements defined as Killers, will mandate immediate disqualification for bidders.</t>
  </si>
  <si>
    <t>* For Requirements defined as ''Killer'', a ‘’Fully Compliant’’ score should be the sole acceptable outcome. Failing to obtain a ‘’Fully Compliant’’ score on 
the requirements defined as Killers, will mandate immediate disqualification for bidders.</t>
  </si>
  <si>
    <t>1         : Partially compliant</t>
  </si>
  <si>
    <t>2        : Fully compliant</t>
  </si>
  <si>
    <t>Grade of Compliance range from 0 to 2:</t>
  </si>
  <si>
    <t>6.0</t>
  </si>
  <si>
    <t>RFT/RFQ Scoring Sheet</t>
  </si>
  <si>
    <t>Declaration of site inspection by the bidder, denying any unfamiliarity, according to the attached model.</t>
  </si>
  <si>
    <t xml:space="preserve">Execution Period </t>
  </si>
  <si>
    <t>Appendices</t>
  </si>
  <si>
    <t>Appendix (1)</t>
  </si>
  <si>
    <t xml:space="preserve">  Bidder must provide: a qualified technical team (min 2 – 3 members ) with relevant expertise.
Adequate tools, equipment, and resources to perform the required services.</t>
  </si>
  <si>
    <t>Disqualification Criteria :Bidders currently suspended, blacklisted, or involved in any legal dispute with [MIC1] shall be disqualified.</t>
  </si>
  <si>
    <t>Article 6. Additional Requirements for quoting</t>
  </si>
  <si>
    <t>Valid HSE compliance certificate specific HSE standards followed (ISO 45001)</t>
  </si>
  <si>
    <t>Project Implementation details and Timeline: Total Estimated duration</t>
  </si>
  <si>
    <t>Article 2: Bidders Eligible for Participation in this Contract</t>
  </si>
  <si>
    <t xml:space="preserve">First: Envelope No. (1) Administrative Documents and Transactions </t>
  </si>
  <si>
    <t xml:space="preserve">Technical/Professional Qualifications </t>
  </si>
  <si>
    <t>Second: Envelope No. (2) Price Proposal</t>
  </si>
  <si>
    <t xml:space="preserve">Article 22: </t>
  </si>
  <si>
    <t xml:space="preserve">                                                                                                                                                                                                                                                                                                                                                   </t>
  </si>
  <si>
    <t xml:space="preserve">The proposal should be presented in a shop-by-shop table, aligned with MIC1’s list of shops and based on Type: Cobranding, Rebranding or maintenance (with regions, addresses, and pictures) as per below: </t>
  </si>
  <si>
    <r>
      <t>Warranty</t>
    </r>
    <r>
      <rPr>
        <b/>
        <sz val="10"/>
        <color theme="1"/>
        <rFont val="Arial"/>
        <family val="2"/>
      </rPr>
      <t xml:space="preserve"> </t>
    </r>
  </si>
  <si>
    <t xml:space="preserve"> Insurance Coverage:</t>
  </si>
  <si>
    <t>Article 10. RFQ Documentation and Submissions</t>
  </si>
  <si>
    <t>Reference Number:</t>
  </si>
  <si>
    <t>Pricing Method</t>
  </si>
  <si>
    <t>Maintenance for Online POSs</t>
  </si>
  <si>
    <t>The Bidder must demonstrate expertise in:  
Maintenance of Signage Systems- including cleaning, electrical works, lighting systems, and structural repairs.
Relevant Project Experience. Successful completion of similar projects within the last 3–5 years, supported by documented references.
 Industry Experience at least  5 years in  signage installation and maintenance..</t>
  </si>
  <si>
    <t xml:space="preserve">A first site visit is required to inspect an existing co-branded shop for each shop type to ensure accurate and proper quotation. MIC1 will provide reference shops along with photos of the signs
Working Hours: All work shall be carried out during store operating hours, from 9:00 AM to 6:00 PM.
Scaffolding / Crane: The supplier shall include the estimated cost of scaffolding and/or crane usage in the offer. However, actual charges will only apply if such equipment is confirmed as required during implementation.
Compliance: All maintenance activities shall be carried out in accordance with approved maintenance procedures, manufacturer guidelines, and applicable safety standards, including proper handling of electrical components (e.g., lamps, transformers) and working at heights where applicable.                                                                                                              </t>
  </si>
  <si>
    <r>
      <rPr>
        <b/>
        <sz val="10"/>
        <rFont val="Arial"/>
        <family val="2"/>
      </rPr>
      <t xml:space="preserve">Maintenance:
</t>
    </r>
    <r>
      <rPr>
        <sz val="10"/>
        <rFont val="Arial"/>
        <family val="2"/>
      </rPr>
      <t>Obligation of supplier to repeat the work for any reported complaint related to a bad quality of service.
The Supplier shall submit clear, high-resolution photos of each completed POS for Alfa validation.</t>
    </r>
  </si>
  <si>
    <t>Store List: MIC1 shall provide the list of stores along with their corresponding regions for execution scheduling and quotation purposes.
Project Timeline: The bidder must submit a detailed project schedule covering all phases, from preparation through to full implementation.
Technical Submittals: The supplier shall submit technical data sheets for all materials and components to be used (e.g., lamps, transformers, etc.) for MIC1 approval prior to execution.
Test Shop Requirement: The winning bidder shall execute one (1) “Test Shop” as a mandatory initial milestone. This test shop will serve as a physical proof of concept to ensure full alignment with Alfa’s technical and maintenance standards.
Timeline &amp; Compliance: The test shop must be completed within one (1) week from the date of award or Notice to Proceed. All works shall be fully compliant with Alfa’s latest material specifications and approved submittals.
Validation &amp; Documentation: Upon completion of the test shop, the supplier shall provide high-resolution photographs of the POS from multiple angles for review and approval.</t>
  </si>
  <si>
    <t>PART II</t>
  </si>
  <si>
    <t>PART II – One-Time Preventive Maintenance Service of Alfa Co- Branding Signs</t>
  </si>
  <si>
    <t xml:space="preserve">Article 1. List of POSs for this service </t>
  </si>
  <si>
    <t>Article 2. Maintenance Service requirements;</t>
  </si>
  <si>
    <t>Use a crane for elevated signs when needed (subject to prior approval; costs billed separately).</t>
  </si>
  <si>
    <t>Spare Parts Specs used for Alucobond Signs (including, but not limited to)::
Structure: Parallelepiped shape made with a pre-painted metal frame using squarish thick profiles, coated with primer color
Front Elevation: Combination of ACP white matte boards and colored acrylic boards, laser-engraved and die-cut to form the logo and shop letters</t>
  </si>
  <si>
    <t>Check the Electrical transformers: 1 transformer for a normal sign size and 2 transformers for big signs.
Florescent bulbs with adequate transformers, Replacing Spotlight lamp
 Replacing Spotlight Chassis
Replacement if old spotlight with new LED spotlight 
Changing power supply</t>
  </si>
  <si>
    <t>The Bidder shall inspect a sample shop to verify the materials used in the signs, ensuring accurate quoting.</t>
  </si>
  <si>
    <t>The Supplier must reply to urgent emails sent by MIC1 within 24 hours, excluding Sundays and holidays. </t>
  </si>
  <si>
    <t>Submit weekly reports detailing completed work, supported by signed receipts and organized records for auditing, reconciliation, and payment processing.</t>
  </si>
  <si>
    <t>If a store employee cannot sign (e.g., the owner is absent), the Supplier must inform MIC1 immediately for follow-up. Unreported cases will be considered unexecuted.</t>
  </si>
  <si>
    <t>Perform all maintenance during store operating hours (9:00 AM – 6:00 PM).</t>
  </si>
  <si>
    <t>In case of justified political or security circumstances preventing work in certain regions, the Supplier must inform MIC1 promptly for approval and rescheduling. Failure to do so may result in penalties.</t>
  </si>
  <si>
    <t>After the maintenance is completed, pictures of the Maintenance Service Receipts, including all details related to the maintenance performed for the POS, signed by the shop owner, shall be submitted to Alfa. </t>
  </si>
  <si>
    <r>
      <t>Article 6. RFT Documentation and Submissions (Maintenance)</t>
    </r>
    <r>
      <rPr>
        <b/>
        <sz val="10"/>
        <rFont val="Arial"/>
        <family val="2"/>
      </rPr>
      <t>:</t>
    </r>
  </si>
  <si>
    <t>The supplier shall submit the following:
A complete list of stores and corresponding regions (provided by MIC1) for scheduling and coordination.
A detailed execution timeline, from preparation to full implementation.
Technical data sheets for the materials and spare parts to be used during maintenance works (LED lamps, transformers, electrical components, cleaning materials, etc.) for MIC1 approval.
A Comprehensive Price List (Unit Rates): A detailed financial breakdown including:
Maintenance &amp; Refurbishment: Itemized costs for removal, cleaning, and damage-free reinstallation.
Spare Parts: Fixed rates for electrical components (LEDs, transformers, etc.) to be used during the maintenance period.
Access Equipment (if needed): Unit rates for equipment such as cranes or lifting tools required for maintenance of elevated signage, subject to prior MIC1 approval.</t>
  </si>
  <si>
    <r>
      <rPr>
        <b/>
        <sz val="10"/>
        <rFont val="Arial"/>
        <family val="2"/>
      </rPr>
      <t>Maintenance:</t>
    </r>
    <r>
      <rPr>
        <sz val="10"/>
        <rFont val="Arial"/>
        <family val="2"/>
      </rPr>
      <t xml:space="preserve">
The Supplier shall provide a minimum six-month warranty from the date of maintenance completion.
The warranty covers inspection fees and repairs of any maintenance-related defects identified during the warranty period.
The supplier shall, at their own expense, correct, repair, or replace any defective or unsatisfactory parts and re-perform any substandard work upon request. This applies to all items within the maintenance scope, including those not replaced during the maintenance activity. Any defects arising after completion shall not be treated as new interventions and shall not be invoiced separately under any circumstances.
The Supplier must replace defective or unsatisfactory parts at their own cost and re-execute any substandard work upon request.
Any damage to signage occurring during maintenance must be repaired or replaced by the Supplier unless previously documented and reported to MIC1.</t>
    </r>
  </si>
  <si>
    <t>The supplier shall maintain valid and comprehensive insurance coverage throughout the entire project duration. The coverage shall include, at a minimum, employees, on-site personnel, and third parties, and shall extend to risks associated with transportation and maintenance activities. Proof of valid insurance policies must be submitted as part of the tender documents.</t>
  </si>
  <si>
    <t>Article 8 Supplier's Obligation to Remedy Defective Work
 Maintenance</t>
  </si>
  <si>
    <r>
      <rPr>
        <b/>
        <u/>
        <sz val="10"/>
        <color theme="1"/>
        <rFont val="Arial"/>
        <family val="2"/>
      </rPr>
      <t>For the Maintenance: Fees  must include the following scope:</t>
    </r>
    <r>
      <rPr>
        <sz val="10"/>
        <color theme="1"/>
        <rFont val="Arial"/>
        <family val="2"/>
      </rPr>
      <t xml:space="preserve">
Dismantling and reinstalling the sign after maintenance 
Cleaning products and consumables shall be provided by the Supplier.
Inspection of all electrical connections and lighting systems inside the sign (including ceiling spots, if applicable).
Repair or replace faulty electrical components, such as fluorescent lamps, LED modules, bulbs, spot lights or power supplies.
Water Jet fascia cleaning with side pillars if needed</t>
    </r>
  </si>
  <si>
    <r>
      <rPr>
        <sz val="7"/>
        <rFont val="Arial"/>
        <family val="2"/>
      </rPr>
      <t xml:space="preserve"> </t>
    </r>
    <r>
      <rPr>
        <sz val="10"/>
        <rFont val="Arial"/>
        <family val="2"/>
      </rPr>
      <t>Company Profile:
General overview, years of experience, main services, and organizational structure.
Catalogue / Portfolio of Previous Work: 
Samples or images of similar completed projects, including client names and project descriptions.
 List of Clients / References: At least three recent clients with contact details for reference checks.</t>
    </r>
  </si>
  <si>
    <r>
      <t>Maintenance: 
bidders shall provide a Standardized Technical Specification Sheet and a Unit Price Schedule (Price per m</t>
    </r>
    <r>
      <rPr>
        <vertAlign val="superscript"/>
        <sz val="10"/>
        <rFont val="Arial"/>
        <family val="2"/>
      </rPr>
      <t>2</t>
    </r>
    <r>
      <rPr>
        <sz val="10"/>
        <rFont val="Arial"/>
        <family val="2"/>
      </rPr>
      <t>, price per LED module, price per cleaning visit, etc.). This ensures price consistency regardless of the specific shop's condition at the time of the request."</t>
    </r>
  </si>
  <si>
    <t>Weight Total</t>
  </si>
  <si>
    <t xml:space="preserve">Total </t>
  </si>
  <si>
    <t>Total / 100</t>
  </si>
  <si>
    <t>Total /40</t>
  </si>
  <si>
    <t>Ensure that all maintenance receipts are completed, signed, and stamped by the POS owner. Unsigned receipts will be considered invalid. Each receipt must clearly specify:
The work performed (cleaning, repair, inspection, etc.)
The replaced parts, if any.
The Supplier must clearly list all replaced items in detail to ensure proper invoicing and warranty coverage, and to avoid any arguments in case of failures after maintenance. Submit weekly reports detailing completed work, supported by signed receipts and organized records for auditing, reconciliation, and payment processing. If a store employee cannot sign (e.g., the owner is absent), the supplier must inform MIC1 immediately for follow-up. Unreported cases will be considered unexecuted.</t>
  </si>
  <si>
    <t>0267-26</t>
  </si>
  <si>
    <t>RFT Scoring Sheet 40%</t>
  </si>
  <si>
    <t>RFT Scoring Sheet 60%</t>
  </si>
  <si>
    <r>
      <rPr>
        <b/>
        <sz val="10"/>
        <rFont val="Arial"/>
        <family val="2"/>
      </rPr>
      <t>Maintenance</t>
    </r>
    <r>
      <rPr>
        <sz val="10"/>
        <rFont val="Arial"/>
        <family val="2"/>
      </rPr>
      <t xml:space="preserve"> for around 33 POSs to be executed within the same four-month period.
A detailed timeline and implementation plan shall be submitted by the supplier, ensuring full adherence to the four (4)-month schedule and subject to Alfa’s approval.</t>
    </r>
  </si>
  <si>
    <r>
      <t xml:space="preserve">Lighting System: Linear LED light fluorescent bulbs </t>
    </r>
    <r>
      <rPr>
        <u/>
        <sz val="10"/>
        <rFont val="Arial"/>
        <family val="2"/>
      </rPr>
      <t>with electronic ballast (factory standard).</t>
    </r>
    <r>
      <rPr>
        <sz val="10"/>
        <rFont val="Arial"/>
        <family val="2"/>
      </rPr>
      <t xml:space="preserve">
Lamp: 18 up to 23 watt   - Led light high quality IP67/ waterproof 
Each 1 sqm of the sign to add 4 to 5 lamps
A total estimated lamps required for 33 shops would be:
Minimum: about 170 lamps 
Maximum: about 200 lamps
Starter: 40Watt</t>
    </r>
  </si>
  <si>
    <r>
      <t>This service covers maintenance for Alfa Co-Branding signs located across various regions in Lebanon, distributed per Mohafaza as follows:</t>
    </r>
    <r>
      <rPr>
        <b/>
        <sz val="10"/>
        <rFont val="Arial"/>
        <family val="2"/>
      </rPr>
      <t xml:space="preserve">
Mohafaza</t>
    </r>
    <r>
      <rPr>
        <sz val="10"/>
        <rFont val="Arial"/>
        <family val="2"/>
      </rPr>
      <t xml:space="preserve">	                           </t>
    </r>
    <r>
      <rPr>
        <b/>
        <sz val="10"/>
        <rFont val="Arial"/>
        <family val="2"/>
      </rPr>
      <t>Number of shops</t>
    </r>
    <r>
      <rPr>
        <sz val="10"/>
        <rFont val="Arial"/>
        <family val="2"/>
      </rPr>
      <t xml:space="preserve">
Beirut	                  4                          
Bekaa	                  4                           
Mount Lebanon	      16                    
Nabatieh	              2                               
North Lebanon	       6                     
South Lebanon	       1                 
</t>
    </r>
    <r>
      <rPr>
        <b/>
        <sz val="10"/>
        <rFont val="Arial"/>
        <family val="2"/>
      </rPr>
      <t xml:space="preserve">Grand Total	</t>
    </r>
    <r>
      <rPr>
        <sz val="10"/>
        <rFont val="Arial"/>
        <family val="2"/>
      </rPr>
      <t xml:space="preserve">      </t>
    </r>
    <r>
      <rPr>
        <b/>
        <sz val="10"/>
        <rFont val="Arial"/>
        <family val="2"/>
      </rPr>
      <t xml:space="preserve"> 33 </t>
    </r>
    <r>
      <rPr>
        <sz val="10"/>
        <rFont val="Arial"/>
        <family val="2"/>
      </rPr>
      <t xml:space="preserve">                 
Refer to the Excel attached with the RFT
The supplier shall provide Maintenance Service for 33 Alfa signs across all Lebanese territories under the following conditions:
Dismantling and reinstalling the sign after maintenance 
Cleaning products and consumables shall be provided by the Supplier.
Inspection of all electrical connections and lighting systems inside the sign (including ceiling spots, if applicable).
Repair or replace faulty electrical components, such as fluorescent lamps, LED modules, bulbs, or power supplies.
Water Jet fascia cleaning with side pillars if needed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</si>
</sst>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yy;@"/>
  </numFmts>
  <fonts count="21" x14ac:knownFonts="1">
    <font>
      <sz val="10"/>
      <name val="Arial"/>
    </font>
    <font>
      <sz val="10"/>
      <name val="Arial"/>
      <family val="2"/>
    </font>
    <font>
      <b/>
      <sz val="10"/>
      <name val="Arial"/>
      <family val="2"/>
    </font>
    <font>
      <sz val="8"/>
      <name val="Arial"/>
      <family val="2"/>
    </font>
    <font>
      <b/>
      <sz val="8"/>
      <color indexed="81"/>
      <name val="Tahoma"/>
      <family val="2"/>
    </font>
    <font>
      <b/>
      <sz val="12"/>
      <name val="Times New Roman"/>
      <family val="1"/>
    </font>
    <font>
      <b/>
      <sz val="18"/>
      <name val="Arial"/>
      <family val="2"/>
    </font>
    <font>
      <b/>
      <sz val="8"/>
      <name val="Arial"/>
      <family val="2"/>
    </font>
    <font>
      <sz val="10"/>
      <name val="Arial"/>
      <family val="2"/>
    </font>
    <font>
      <b/>
      <sz val="10"/>
      <color rgb="FF0000FF"/>
      <name val="Arial"/>
      <family val="2"/>
    </font>
    <font>
      <b/>
      <i/>
      <sz val="10"/>
      <name val="Arial"/>
      <family val="2"/>
    </font>
    <font>
      <i/>
      <sz val="10"/>
      <name val="Arial"/>
      <family val="2"/>
    </font>
    <font>
      <b/>
      <u/>
      <sz val="10"/>
      <name val="Arial"/>
      <family val="2"/>
    </font>
    <font>
      <b/>
      <sz val="11"/>
      <name val="Arial"/>
      <family val="2"/>
    </font>
    <font>
      <sz val="10"/>
      <color theme="1"/>
      <name val="Arial"/>
      <family val="2"/>
    </font>
    <font>
      <b/>
      <u/>
      <sz val="10"/>
      <color theme="1"/>
      <name val="Arial"/>
      <family val="2"/>
    </font>
    <font>
      <b/>
      <sz val="10"/>
      <color theme="1"/>
      <name val="Arial"/>
      <family val="2"/>
    </font>
    <font>
      <u/>
      <sz val="10"/>
      <name val="Arial"/>
      <family val="2"/>
    </font>
    <font>
      <sz val="7"/>
      <name val="Arial"/>
      <family val="2"/>
    </font>
    <font>
      <vertAlign val="superscript"/>
      <sz val="10"/>
      <name val="Arial"/>
      <family val="2"/>
    </font>
    <font>
      <sz val="10"/>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rgb="FF0000FF"/>
      </left>
      <right style="medium">
        <color rgb="FF0000FF"/>
      </right>
      <top style="medium">
        <color rgb="FF0000FF"/>
      </top>
      <bottom style="medium">
        <color rgb="FF0000FF"/>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rgb="FF0000FF"/>
      </right>
      <top style="medium">
        <color rgb="FF0000FF"/>
      </top>
      <bottom/>
      <diagonal/>
    </border>
    <border>
      <left style="thin">
        <color rgb="FF0000FF"/>
      </left>
      <right style="thin">
        <color rgb="FF0000FF"/>
      </right>
      <top style="medium">
        <color rgb="FF0000FF"/>
      </top>
      <bottom/>
      <diagonal/>
    </border>
    <border>
      <left style="thin">
        <color rgb="FF0000FF"/>
      </left>
      <right style="medium">
        <color rgb="FF0000FF"/>
      </right>
      <top style="medium">
        <color rgb="FF0000FF"/>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medium">
        <color rgb="FF0000FF"/>
      </left>
      <right style="medium">
        <color rgb="FF0000FF"/>
      </right>
      <top/>
      <bottom style="medium">
        <color rgb="FF0000FF"/>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3">
    <xf numFmtId="0" fontId="0" fillId="0" borderId="0"/>
    <xf numFmtId="9" fontId="8" fillId="0" borderId="0" applyFont="0" applyFill="0" applyBorder="0" applyAlignment="0" applyProtection="0"/>
    <xf numFmtId="0" fontId="1" fillId="0" borderId="0"/>
  </cellStyleXfs>
  <cellXfs count="103">
    <xf numFmtId="0" fontId="0" fillId="0" borderId="0" xfId="0"/>
    <xf numFmtId="0" fontId="0" fillId="0" borderId="1" xfId="0" applyBorder="1" applyAlignment="1">
      <alignment wrapText="1"/>
    </xf>
    <xf numFmtId="0" fontId="0" fillId="0" borderId="0" xfId="0" applyAlignment="1">
      <alignment wrapText="1"/>
    </xf>
    <xf numFmtId="0" fontId="2" fillId="0" borderId="0" xfId="0" applyFont="1" applyAlignment="1">
      <alignment wrapText="1"/>
    </xf>
    <xf numFmtId="0" fontId="2" fillId="0" borderId="0" xfId="0" applyFont="1"/>
    <xf numFmtId="0" fontId="2" fillId="2" borderId="2" xfId="0" applyFont="1" applyFill="1" applyBorder="1" applyAlignment="1">
      <alignment horizontal="center" wrapText="1"/>
    </xf>
    <xf numFmtId="0" fontId="1" fillId="0" borderId="1" xfId="0" applyFont="1" applyBorder="1" applyAlignment="1">
      <alignment wrapText="1"/>
    </xf>
    <xf numFmtId="0" fontId="1" fillId="0" borderId="0" xfId="0" applyFont="1" applyAlignment="1">
      <alignment wrapText="1"/>
    </xf>
    <xf numFmtId="0" fontId="2" fillId="2" borderId="3"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 xfId="0" applyFont="1" applyFill="1" applyBorder="1" applyAlignment="1">
      <alignment vertical="center" wrapText="1"/>
    </xf>
    <xf numFmtId="0" fontId="5" fillId="0" borderId="0" xfId="0" applyFont="1" applyAlignment="1">
      <alignment wrapText="1"/>
    </xf>
    <xf numFmtId="0" fontId="6" fillId="0" borderId="0" xfId="0" applyFont="1" applyAlignment="1">
      <alignment horizontal="center" vertical="center" wrapText="1"/>
    </xf>
    <xf numFmtId="0" fontId="7" fillId="0" borderId="0" xfId="0" applyFont="1" applyAlignment="1">
      <alignment horizontal="left" wrapText="1"/>
    </xf>
    <xf numFmtId="164" fontId="3" fillId="0" borderId="0" xfId="0" applyNumberFormat="1" applyFont="1" applyAlignment="1">
      <alignment horizontal="left" wrapText="1"/>
    </xf>
    <xf numFmtId="0" fontId="3" fillId="0" borderId="1" xfId="0" applyFont="1" applyBorder="1" applyAlignment="1">
      <alignment horizontal="left" vertical="center" wrapText="1"/>
    </xf>
    <xf numFmtId="0" fontId="11" fillId="3" borderId="0" xfId="0" applyFont="1" applyFill="1" applyAlignment="1">
      <alignment vertical="top"/>
    </xf>
    <xf numFmtId="49" fontId="3" fillId="0" borderId="1" xfId="0" applyNumberFormat="1" applyFont="1" applyBorder="1" applyAlignment="1">
      <alignment horizontal="left" vertical="center" wrapText="1"/>
    </xf>
    <xf numFmtId="164" fontId="3" fillId="0" borderId="1" xfId="0" applyNumberFormat="1" applyFont="1" applyBorder="1" applyAlignment="1">
      <alignment horizontal="left" vertical="center" wrapText="1"/>
    </xf>
    <xf numFmtId="0" fontId="1" fillId="0" borderId="1" xfId="0" applyFont="1" applyBorder="1" applyAlignment="1">
      <alignment vertical="center" wrapText="1"/>
    </xf>
    <xf numFmtId="0" fontId="1" fillId="2" borderId="1" xfId="0" applyFont="1" applyFill="1" applyBorder="1" applyAlignment="1">
      <alignment wrapText="1"/>
    </xf>
    <xf numFmtId="0" fontId="1" fillId="0" borderId="1" xfId="0" applyFont="1" applyBorder="1" applyAlignment="1">
      <alignment horizontal="justify" vertical="center" readingOrder="1"/>
    </xf>
    <xf numFmtId="0" fontId="1" fillId="0" borderId="1" xfId="0" applyFont="1" applyBorder="1" applyAlignment="1">
      <alignment vertical="center"/>
    </xf>
    <xf numFmtId="0" fontId="2" fillId="2" borderId="1" xfId="0" applyFont="1" applyFill="1" applyBorder="1" applyAlignment="1">
      <alignment wrapText="1"/>
    </xf>
    <xf numFmtId="0" fontId="2" fillId="0" borderId="1" xfId="0" applyFont="1" applyBorder="1" applyAlignment="1">
      <alignment horizontal="center" vertical="center" wrapText="1"/>
    </xf>
    <xf numFmtId="0" fontId="12" fillId="0" borderId="1" xfId="0" applyFont="1" applyBorder="1" applyAlignment="1">
      <alignment horizontal="left" vertical="center"/>
    </xf>
    <xf numFmtId="0" fontId="2" fillId="2" borderId="4" xfId="0" applyFont="1" applyFill="1" applyBorder="1" applyAlignment="1">
      <alignment vertical="center"/>
    </xf>
    <xf numFmtId="0" fontId="2" fillId="2" borderId="15" xfId="0" applyFont="1" applyFill="1" applyBorder="1"/>
    <xf numFmtId="0" fontId="2" fillId="2" borderId="1" xfId="0" applyFont="1" applyFill="1" applyBorder="1"/>
    <xf numFmtId="0" fontId="1" fillId="0" borderId="0" xfId="0" applyFont="1"/>
    <xf numFmtId="0" fontId="1" fillId="0" borderId="11" xfId="0" applyFont="1" applyBorder="1" applyAlignment="1">
      <alignment wrapText="1"/>
    </xf>
    <xf numFmtId="0" fontId="13" fillId="3" borderId="1" xfId="0" applyFont="1" applyFill="1" applyBorder="1" applyAlignment="1">
      <alignment horizontal="left" wrapText="1"/>
    </xf>
    <xf numFmtId="0" fontId="1" fillId="0" borderId="1" xfId="0" applyFont="1" applyBorder="1" applyAlignment="1">
      <alignment horizontal="justify" vertical="center" wrapText="1" readingOrder="1"/>
    </xf>
    <xf numFmtId="0" fontId="12" fillId="0" borderId="13" xfId="0" applyFont="1" applyBorder="1" applyAlignment="1">
      <alignment horizontal="left" vertical="center"/>
    </xf>
    <xf numFmtId="9" fontId="1" fillId="0" borderId="0" xfId="1" applyFont="1" applyAlignment="1">
      <alignment wrapText="1"/>
    </xf>
    <xf numFmtId="9" fontId="2" fillId="2" borderId="5" xfId="1" applyFont="1" applyFill="1" applyBorder="1" applyAlignment="1">
      <alignment vertical="center" wrapText="1"/>
    </xf>
    <xf numFmtId="9" fontId="1" fillId="0" borderId="1" xfId="1" applyFont="1" applyBorder="1" applyAlignment="1">
      <alignment wrapText="1"/>
    </xf>
    <xf numFmtId="9" fontId="0" fillId="0" borderId="0" xfId="1" applyFont="1" applyAlignment="1">
      <alignment wrapText="1"/>
    </xf>
    <xf numFmtId="0" fontId="14" fillId="0" borderId="1" xfId="0" applyFont="1" applyBorder="1" applyAlignment="1">
      <alignment wrapText="1"/>
    </xf>
    <xf numFmtId="0" fontId="15" fillId="0" borderId="1" xfId="0" applyFont="1" applyBorder="1" applyAlignment="1">
      <alignment horizontal="left" vertical="center" wrapText="1"/>
    </xf>
    <xf numFmtId="9" fontId="2" fillId="2" borderId="6" xfId="1" applyFont="1" applyFill="1" applyBorder="1" applyAlignment="1">
      <alignment horizontal="center" vertical="center" wrapText="1"/>
    </xf>
    <xf numFmtId="9" fontId="1" fillId="0" borderId="1" xfId="1" applyFont="1" applyBorder="1" applyAlignment="1">
      <alignment vertical="center" wrapText="1"/>
    </xf>
    <xf numFmtId="0" fontId="1" fillId="0" borderId="12" xfId="0" applyFont="1" applyBorder="1" applyAlignment="1">
      <alignment wrapText="1"/>
    </xf>
    <xf numFmtId="9" fontId="1" fillId="2" borderId="1" xfId="1" applyFont="1" applyFill="1" applyBorder="1" applyAlignment="1">
      <alignment wrapText="1"/>
    </xf>
    <xf numFmtId="0" fontId="1" fillId="2" borderId="12" xfId="0" applyFont="1" applyFill="1" applyBorder="1" applyAlignment="1">
      <alignment wrapText="1"/>
    </xf>
    <xf numFmtId="0" fontId="1" fillId="2" borderId="11" xfId="0" applyFont="1" applyFill="1" applyBorder="1" applyAlignment="1">
      <alignment wrapText="1"/>
    </xf>
    <xf numFmtId="0" fontId="2" fillId="2" borderId="0" xfId="0" applyFont="1" applyFill="1" applyAlignment="1">
      <alignment horizontal="justify" vertical="center"/>
    </xf>
    <xf numFmtId="0" fontId="2" fillId="2" borderId="16" xfId="0" applyFont="1" applyFill="1" applyBorder="1" applyAlignment="1">
      <alignment vertical="center"/>
    </xf>
    <xf numFmtId="0" fontId="1" fillId="0" borderId="17" xfId="0" applyFont="1" applyBorder="1" applyAlignment="1">
      <alignment vertical="top" wrapText="1"/>
    </xf>
    <xf numFmtId="0" fontId="0" fillId="2" borderId="13" xfId="0" applyFill="1" applyBorder="1" applyAlignment="1">
      <alignment wrapText="1"/>
    </xf>
    <xf numFmtId="0" fontId="1" fillId="2" borderId="13" xfId="0" applyFont="1" applyFill="1" applyBorder="1" applyAlignment="1">
      <alignment wrapText="1"/>
    </xf>
    <xf numFmtId="0" fontId="9" fillId="0" borderId="18" xfId="0" applyFont="1" applyBorder="1" applyAlignment="1">
      <alignment wrapText="1"/>
    </xf>
    <xf numFmtId="0" fontId="2" fillId="0" borderId="1" xfId="0" applyFont="1" applyBorder="1" applyAlignment="1">
      <alignment horizontal="left" vertical="center"/>
    </xf>
    <xf numFmtId="0" fontId="2" fillId="2" borderId="20" xfId="0" applyFont="1" applyFill="1" applyBorder="1" applyAlignment="1">
      <alignment vertical="center" wrapText="1"/>
    </xf>
    <xf numFmtId="0" fontId="2" fillId="2" borderId="19" xfId="0" applyFont="1" applyFill="1" applyBorder="1" applyAlignment="1">
      <alignment vertical="center" wrapText="1"/>
    </xf>
    <xf numFmtId="0" fontId="14" fillId="0" borderId="1" xfId="0" applyFont="1" applyBorder="1" applyAlignment="1">
      <alignment horizontal="justify" vertical="center" readingOrder="1"/>
    </xf>
    <xf numFmtId="0" fontId="1" fillId="0" borderId="1" xfId="0" applyFont="1" applyBorder="1" applyAlignment="1">
      <alignment horizontal="justify" vertical="center" wrapText="1"/>
    </xf>
    <xf numFmtId="0" fontId="15" fillId="0" borderId="13" xfId="0" applyFont="1" applyBorder="1" applyAlignment="1">
      <alignment horizontal="left" vertical="center"/>
    </xf>
    <xf numFmtId="0" fontId="12" fillId="2" borderId="1" xfId="0" applyFont="1" applyFill="1" applyBorder="1" applyAlignment="1">
      <alignment vertical="center"/>
    </xf>
    <xf numFmtId="0" fontId="12" fillId="2" borderId="1" xfId="0" applyFont="1" applyFill="1" applyBorder="1" applyAlignment="1">
      <alignment horizontal="left" vertical="center"/>
    </xf>
    <xf numFmtId="0" fontId="12" fillId="0" borderId="21" xfId="0" applyFont="1" applyBorder="1" applyAlignment="1">
      <alignment vertical="center"/>
    </xf>
    <xf numFmtId="0" fontId="14" fillId="0" borderId="1" xfId="0" applyFont="1" applyBorder="1" applyAlignment="1">
      <alignment vertical="center" wrapText="1"/>
    </xf>
    <xf numFmtId="0" fontId="2" fillId="2" borderId="14" xfId="0" applyFont="1" applyFill="1" applyBorder="1"/>
    <xf numFmtId="0" fontId="2" fillId="0" borderId="0" xfId="2" applyFont="1" applyAlignment="1">
      <alignment horizontal="right" wrapText="1"/>
    </xf>
    <xf numFmtId="1" fontId="1" fillId="0" borderId="0" xfId="2" applyNumberFormat="1" applyAlignment="1">
      <alignment horizontal="center" vertical="center" wrapText="1"/>
    </xf>
    <xf numFmtId="0" fontId="1" fillId="0" borderId="0" xfId="0" applyFont="1" applyAlignment="1">
      <alignment horizontal="center" vertical="center"/>
    </xf>
    <xf numFmtId="0" fontId="1" fillId="0" borderId="0" xfId="2" applyAlignment="1">
      <alignment wrapText="1"/>
    </xf>
    <xf numFmtId="0" fontId="20" fillId="0" borderId="0" xfId="0" applyFont="1" applyAlignment="1">
      <alignment horizontal="center" wrapText="1"/>
    </xf>
    <xf numFmtId="0" fontId="1" fillId="0" borderId="0" xfId="2" applyAlignment="1">
      <alignment horizontal="center" vertical="center" wrapText="1"/>
    </xf>
    <xf numFmtId="9" fontId="2" fillId="0" borderId="0" xfId="1" applyFont="1" applyAlignment="1">
      <alignment horizontal="center" wrapText="1"/>
    </xf>
    <xf numFmtId="0" fontId="1" fillId="0" borderId="0" xfId="0" applyFont="1" applyAlignment="1">
      <alignment horizontal="center" wrapText="1"/>
    </xf>
    <xf numFmtId="0" fontId="2" fillId="0" borderId="0" xfId="2" applyFont="1" applyAlignment="1">
      <alignment horizontal="center" wrapText="1"/>
    </xf>
    <xf numFmtId="0" fontId="2" fillId="2" borderId="23" xfId="0" applyFont="1" applyFill="1" applyBorder="1" applyAlignment="1">
      <alignment vertical="center" wrapText="1"/>
    </xf>
    <xf numFmtId="0" fontId="2" fillId="2" borderId="22" xfId="0" applyFont="1" applyFill="1" applyBorder="1" applyAlignment="1">
      <alignment vertical="center" wrapText="1"/>
    </xf>
    <xf numFmtId="9" fontId="1" fillId="0" borderId="0" xfId="1" applyFont="1" applyAlignment="1">
      <alignment horizontal="center" wrapText="1"/>
    </xf>
    <xf numFmtId="9" fontId="2" fillId="2" borderId="5" xfId="1" applyFont="1" applyFill="1" applyBorder="1" applyAlignment="1">
      <alignment horizontal="center" vertical="center" wrapText="1"/>
    </xf>
    <xf numFmtId="0" fontId="1" fillId="0" borderId="1" xfId="1" applyNumberFormat="1" applyFont="1" applyBorder="1" applyAlignment="1">
      <alignment horizontal="center" vertical="center" wrapText="1"/>
    </xf>
    <xf numFmtId="0" fontId="1" fillId="2" borderId="1" xfId="1" applyNumberFormat="1" applyFont="1" applyFill="1" applyBorder="1" applyAlignment="1">
      <alignment horizontal="center" vertical="center" wrapText="1"/>
    </xf>
    <xf numFmtId="0" fontId="1" fillId="0" borderId="1" xfId="1" applyNumberFormat="1" applyFont="1" applyBorder="1" applyAlignment="1">
      <alignment horizontal="center" wrapText="1"/>
    </xf>
    <xf numFmtId="0" fontId="2" fillId="0" borderId="0" xfId="1" applyNumberFormat="1" applyFont="1" applyAlignment="1">
      <alignment horizontal="center" wrapText="1"/>
    </xf>
    <xf numFmtId="0" fontId="2" fillId="0" borderId="0" xfId="0" applyFont="1" applyAlignment="1">
      <alignment horizontal="left" vertical="top" wrapText="1"/>
    </xf>
    <xf numFmtId="0" fontId="5" fillId="0" borderId="1" xfId="0" applyFont="1" applyBorder="1" applyAlignment="1">
      <alignment wrapText="1"/>
    </xf>
    <xf numFmtId="0" fontId="6" fillId="0" borderId="1" xfId="0" applyFont="1" applyBorder="1" applyAlignment="1">
      <alignment horizontal="center" vertical="center" wrapText="1"/>
    </xf>
    <xf numFmtId="0" fontId="7" fillId="0" borderId="1" xfId="0" applyFont="1" applyBorder="1" applyAlignment="1">
      <alignment horizontal="left" vertical="center" wrapText="1"/>
    </xf>
    <xf numFmtId="0" fontId="10" fillId="3" borderId="0" xfId="0" applyFont="1" applyFill="1" applyAlignment="1">
      <alignment horizontal="left" vertical="center" wrapText="1"/>
    </xf>
    <xf numFmtId="0" fontId="3" fillId="0" borderId="1" xfId="0" applyFont="1" applyBorder="1" applyAlignment="1">
      <alignment horizontal="left" wrapText="1"/>
    </xf>
    <xf numFmtId="0" fontId="3" fillId="0" borderId="1" xfId="0" applyFont="1" applyBorder="1" applyAlignment="1">
      <alignment horizontal="left"/>
    </xf>
    <xf numFmtId="49" fontId="3" fillId="0" borderId="11" xfId="0" applyNumberFormat="1" applyFont="1" applyBorder="1" applyAlignment="1">
      <alignment horizontal="left" vertical="center" wrapText="1"/>
    </xf>
    <xf numFmtId="49" fontId="3" fillId="0" borderId="12" xfId="0" applyNumberFormat="1" applyFont="1" applyBorder="1" applyAlignment="1">
      <alignment horizontal="left" vertical="center" wrapText="1"/>
    </xf>
    <xf numFmtId="0" fontId="2" fillId="0" borderId="1" xfId="0" applyFont="1" applyBorder="1" applyAlignment="1">
      <alignment wrapText="1"/>
    </xf>
    <xf numFmtId="0" fontId="7" fillId="0" borderId="1" xfId="0" applyFont="1" applyBorder="1" applyAlignment="1">
      <alignment horizontal="left" wrapText="1"/>
    </xf>
    <xf numFmtId="164" fontId="3" fillId="0" borderId="11" xfId="0" applyNumberFormat="1" applyFont="1" applyBorder="1" applyAlignment="1">
      <alignment horizontal="left" vertical="center" wrapText="1"/>
    </xf>
    <xf numFmtId="164" fontId="3" fillId="0" borderId="12" xfId="0" applyNumberFormat="1" applyFont="1" applyBorder="1" applyAlignment="1">
      <alignment horizontal="left" vertical="center" wrapText="1"/>
    </xf>
    <xf numFmtId="164" fontId="3" fillId="0" borderId="11" xfId="0" applyNumberFormat="1" applyFont="1" applyBorder="1" applyAlignment="1">
      <alignment horizontal="left" wrapText="1"/>
    </xf>
    <xf numFmtId="164" fontId="3" fillId="0" borderId="12" xfId="0" applyNumberFormat="1" applyFont="1" applyBorder="1" applyAlignment="1">
      <alignment horizontal="left" wrapText="1"/>
    </xf>
    <xf numFmtId="49" fontId="3" fillId="0" borderId="11" xfId="0" applyNumberFormat="1" applyFont="1" applyBorder="1" applyAlignment="1">
      <alignment horizontal="left" wrapText="1"/>
    </xf>
    <xf numFmtId="49" fontId="3" fillId="0" borderId="12" xfId="0" applyNumberFormat="1" applyFont="1" applyBorder="1" applyAlignment="1">
      <alignment horizontal="left" wrapText="1"/>
    </xf>
  </cellXfs>
  <cellStyles count="3">
    <cellStyle name="Normal" xfId="0" builtinId="0"/>
    <cellStyle name="Normal 2" xfId="2" xr:uid="{BEBF9B58-859D-4284-9AE7-DF71AAE6D039}"/>
    <cellStyle name="Percent" xfId="1"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28575</xdr:rowOff>
    </xdr:from>
    <xdr:to>
      <xdr:col>0</xdr:col>
      <xdr:colOff>914400</xdr:colOff>
      <xdr:row>3</xdr:row>
      <xdr:rowOff>180975</xdr:rowOff>
    </xdr:to>
    <xdr:pic>
      <xdr:nvPicPr>
        <xdr:cNvPr id="3" name="Picture 2" descr="C:\Users\souhab\Desktop\Logos\Final\Logo-Alfa-Red-02.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28575"/>
          <a:ext cx="828675"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0</xdr:col>
      <xdr:colOff>914399</xdr:colOff>
      <xdr:row>4</xdr:row>
      <xdr:rowOff>161924</xdr:rowOff>
    </xdr:to>
    <xdr:pic>
      <xdr:nvPicPr>
        <xdr:cNvPr id="3" name="Picture 2" descr="C:\Users\souhab\Desktop\Logos\Final\Logo-Alfa-Red-02.png">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4" y="38099"/>
          <a:ext cx="885825" cy="7715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0</xdr:col>
      <xdr:colOff>914399</xdr:colOff>
      <xdr:row>4</xdr:row>
      <xdr:rowOff>161924</xdr:rowOff>
    </xdr:to>
    <xdr:pic>
      <xdr:nvPicPr>
        <xdr:cNvPr id="2" name="Picture 1" descr="C:\Users\souhab\Desktop\Logos\Final\Logo-Alfa-Red-02.png">
          <a:extLst>
            <a:ext uri="{FF2B5EF4-FFF2-40B4-BE49-F238E27FC236}">
              <a16:creationId xmlns:a16="http://schemas.microsoft.com/office/drawing/2014/main" id="{FD89E485-E731-490A-8577-EFDD0194EDC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4" y="38099"/>
          <a:ext cx="885825" cy="77152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6"/>
  <sheetViews>
    <sheetView zoomScaleNormal="100" workbookViewId="0">
      <selection activeCell="G19" sqref="G19"/>
    </sheetView>
  </sheetViews>
  <sheetFormatPr defaultRowHeight="12.75" x14ac:dyDescent="0.2"/>
  <cols>
    <col min="1" max="1" width="14.7109375" customWidth="1"/>
    <col min="5" max="5" width="13.28515625" customWidth="1"/>
    <col min="6" max="6" width="17" customWidth="1"/>
    <col min="7" max="7" width="16.42578125" customWidth="1"/>
    <col min="8" max="8" width="7.5703125" customWidth="1"/>
    <col min="9" max="9" width="9.140625" customWidth="1"/>
    <col min="12" max="12" width="19.85546875" customWidth="1"/>
  </cols>
  <sheetData>
    <row r="1" spans="1:13" ht="16.5" customHeight="1" x14ac:dyDescent="0.2">
      <c r="A1" s="87"/>
      <c r="B1" s="88" t="s">
        <v>38</v>
      </c>
      <c r="C1" s="88"/>
      <c r="D1" s="88"/>
      <c r="E1" s="88"/>
      <c r="F1" s="88"/>
      <c r="G1" s="88"/>
      <c r="H1" s="88"/>
      <c r="I1" s="88"/>
      <c r="J1" s="89" t="s">
        <v>24</v>
      </c>
      <c r="K1" s="89"/>
      <c r="L1" s="21" t="s">
        <v>31</v>
      </c>
    </row>
    <row r="2" spans="1:13" ht="16.5" customHeight="1" x14ac:dyDescent="0.2">
      <c r="A2" s="87"/>
      <c r="B2" s="88"/>
      <c r="C2" s="88"/>
      <c r="D2" s="88"/>
      <c r="E2" s="88"/>
      <c r="F2" s="88"/>
      <c r="G2" s="88"/>
      <c r="H2" s="88"/>
      <c r="I2" s="88"/>
      <c r="J2" s="89" t="s">
        <v>25</v>
      </c>
      <c r="K2" s="89"/>
      <c r="L2" s="21" t="s">
        <v>30</v>
      </c>
    </row>
    <row r="3" spans="1:13" ht="16.5" customHeight="1" x14ac:dyDescent="0.2">
      <c r="A3" s="87"/>
      <c r="B3" s="88"/>
      <c r="C3" s="88"/>
      <c r="D3" s="88"/>
      <c r="E3" s="88"/>
      <c r="F3" s="88"/>
      <c r="G3" s="88"/>
      <c r="H3" s="88"/>
      <c r="I3" s="88"/>
      <c r="J3" s="89" t="s">
        <v>26</v>
      </c>
      <c r="K3" s="89"/>
      <c r="L3" s="23" t="s">
        <v>37</v>
      </c>
    </row>
    <row r="4" spans="1:13" ht="16.5" customHeight="1" x14ac:dyDescent="0.2">
      <c r="A4" s="87"/>
      <c r="B4" s="88"/>
      <c r="C4" s="88"/>
      <c r="D4" s="88"/>
      <c r="E4" s="88"/>
      <c r="F4" s="88"/>
      <c r="G4" s="88"/>
      <c r="H4" s="88"/>
      <c r="I4" s="88"/>
      <c r="J4" s="89" t="s">
        <v>27</v>
      </c>
      <c r="K4" s="89"/>
      <c r="L4" s="24">
        <v>45901</v>
      </c>
    </row>
    <row r="5" spans="1:13" ht="16.5" customHeight="1" x14ac:dyDescent="0.25">
      <c r="A5" s="17"/>
      <c r="B5" s="18"/>
      <c r="C5" s="18"/>
      <c r="D5" s="18"/>
      <c r="E5" s="18"/>
      <c r="F5" s="18"/>
      <c r="G5" s="18"/>
      <c r="H5" s="18"/>
      <c r="I5" s="18"/>
      <c r="J5" s="19"/>
      <c r="K5" s="19"/>
      <c r="L5" s="20"/>
    </row>
    <row r="6" spans="1:13" x14ac:dyDescent="0.2">
      <c r="A6" s="4" t="s">
        <v>36</v>
      </c>
    </row>
    <row r="7" spans="1:13" ht="15.75" customHeight="1" x14ac:dyDescent="0.2">
      <c r="A7" s="4"/>
    </row>
    <row r="8" spans="1:13" x14ac:dyDescent="0.2">
      <c r="A8" s="4" t="s">
        <v>35</v>
      </c>
    </row>
    <row r="9" spans="1:13" x14ac:dyDescent="0.2">
      <c r="A9" s="4" t="s">
        <v>34</v>
      </c>
    </row>
    <row r="10" spans="1:13" x14ac:dyDescent="0.2">
      <c r="A10" s="4" t="s">
        <v>28</v>
      </c>
    </row>
    <row r="11" spans="1:13" ht="14.45" customHeight="1" x14ac:dyDescent="0.2">
      <c r="A11" s="4" t="s">
        <v>29</v>
      </c>
    </row>
    <row r="14" spans="1:13" ht="36" customHeight="1" x14ac:dyDescent="0.2">
      <c r="A14" s="86" t="s">
        <v>33</v>
      </c>
      <c r="B14" s="86"/>
      <c r="C14" s="86"/>
      <c r="D14" s="86"/>
      <c r="E14" s="86"/>
      <c r="F14" s="86"/>
      <c r="G14" s="86"/>
      <c r="H14" s="86"/>
      <c r="I14" s="86"/>
      <c r="J14" s="86"/>
      <c r="K14" s="86"/>
      <c r="L14" s="86"/>
    </row>
    <row r="15" spans="1:13" x14ac:dyDescent="0.2">
      <c r="M15" s="22"/>
    </row>
    <row r="16" spans="1:13" x14ac:dyDescent="0.2">
      <c r="M16" s="22"/>
    </row>
  </sheetData>
  <mergeCells count="7">
    <mergeCell ref="A14:L14"/>
    <mergeCell ref="A1:A4"/>
    <mergeCell ref="B1:I4"/>
    <mergeCell ref="J1:K1"/>
    <mergeCell ref="J2:K2"/>
    <mergeCell ref="J3:K3"/>
    <mergeCell ref="J4:K4"/>
  </mergeCells>
  <phoneticPr fontId="3" type="noConversion"/>
  <pageMargins left="0.74803149606299202" right="0.74803149606299202" top="0.98425196850393704" bottom="0.98425196850393704" header="0.511811023622047" footer="0.511811023622047"/>
  <pageSetup paperSize="9" scale="86" orientation="landscape" r:id="rId1"/>
  <headerFooter alignWithMargins="0">
    <oddFooter xml:space="preserve">&amp;CThis document is the property of Mobile Interim Company 1 S.A.L., it cannot be diffused externally without the prior approval of the management
</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52"/>
  <sheetViews>
    <sheetView tabSelected="1" showWhiteSpace="0" topLeftCell="A24" zoomScaleNormal="100" workbookViewId="0">
      <selection activeCell="B26" sqref="B26"/>
    </sheetView>
  </sheetViews>
  <sheetFormatPr defaultColWidth="13.85546875" defaultRowHeight="12.75" x14ac:dyDescent="0.2"/>
  <cols>
    <col min="1" max="1" width="68.7109375" style="7" bestFit="1" customWidth="1"/>
    <col min="2" max="2" width="98.28515625" style="35" bestFit="1" customWidth="1"/>
    <col min="3" max="3" width="7.42578125" style="80" customWidth="1"/>
    <col min="4" max="4" width="12" style="40" customWidth="1"/>
    <col min="5" max="6" width="10.28515625" style="7" bestFit="1" customWidth="1"/>
    <col min="7" max="7" width="10.5703125" style="7" bestFit="1" customWidth="1"/>
    <col min="8" max="10" width="10.28515625" style="7" bestFit="1" customWidth="1"/>
    <col min="11" max="11" width="18.42578125" style="7" customWidth="1"/>
    <col min="12" max="13" width="11.85546875" style="7" bestFit="1" customWidth="1"/>
    <col min="14" max="14" width="10.85546875" style="7" customWidth="1"/>
    <col min="15" max="15" width="11.85546875" style="7" bestFit="1" customWidth="1"/>
    <col min="16" max="16" width="11.85546875" style="7" customWidth="1"/>
    <col min="17" max="17" width="11.85546875" style="7" bestFit="1" customWidth="1"/>
    <col min="18" max="16384" width="13.85546875" style="7"/>
  </cols>
  <sheetData>
    <row r="1" spans="1:17" x14ac:dyDescent="0.2">
      <c r="A1" s="95"/>
      <c r="B1" s="88" t="s">
        <v>93</v>
      </c>
      <c r="C1" s="88"/>
      <c r="D1" s="88"/>
      <c r="E1" s="88"/>
      <c r="F1" s="88"/>
      <c r="G1" s="88"/>
      <c r="H1" s="88"/>
      <c r="I1" s="88"/>
      <c r="J1" s="88"/>
      <c r="K1" s="88"/>
      <c r="L1" s="88"/>
      <c r="M1" s="88"/>
      <c r="N1" s="96" t="s">
        <v>24</v>
      </c>
      <c r="O1" s="96"/>
      <c r="P1" s="91" t="s">
        <v>31</v>
      </c>
      <c r="Q1" s="91"/>
    </row>
    <row r="2" spans="1:17" x14ac:dyDescent="0.2">
      <c r="A2" s="95"/>
      <c r="B2" s="88"/>
      <c r="C2" s="88"/>
      <c r="D2" s="88"/>
      <c r="E2" s="88"/>
      <c r="F2" s="88"/>
      <c r="G2" s="88"/>
      <c r="H2" s="88"/>
      <c r="I2" s="88"/>
      <c r="J2" s="88"/>
      <c r="K2" s="88"/>
      <c r="L2" s="88"/>
      <c r="M2" s="88"/>
      <c r="N2" s="96" t="s">
        <v>25</v>
      </c>
      <c r="O2" s="96"/>
      <c r="P2" s="91" t="s">
        <v>30</v>
      </c>
      <c r="Q2" s="92"/>
    </row>
    <row r="3" spans="1:17" x14ac:dyDescent="0.2">
      <c r="A3" s="95"/>
      <c r="B3" s="88"/>
      <c r="C3" s="88"/>
      <c r="D3" s="88"/>
      <c r="E3" s="88"/>
      <c r="F3" s="88"/>
      <c r="G3" s="88"/>
      <c r="H3" s="88"/>
      <c r="I3" s="88"/>
      <c r="J3" s="88"/>
      <c r="K3" s="88"/>
      <c r="L3" s="88"/>
      <c r="M3" s="88"/>
      <c r="N3" s="96" t="s">
        <v>26</v>
      </c>
      <c r="O3" s="96"/>
      <c r="P3" s="93" t="s">
        <v>37</v>
      </c>
      <c r="Q3" s="94"/>
    </row>
    <row r="4" spans="1:17" x14ac:dyDescent="0.2">
      <c r="A4" s="95"/>
      <c r="B4" s="88"/>
      <c r="C4" s="88"/>
      <c r="D4" s="88"/>
      <c r="E4" s="88"/>
      <c r="F4" s="88"/>
      <c r="G4" s="88"/>
      <c r="H4" s="88"/>
      <c r="I4" s="88"/>
      <c r="J4" s="88"/>
      <c r="K4" s="88"/>
      <c r="L4" s="88"/>
      <c r="M4" s="88"/>
      <c r="N4" s="96" t="s">
        <v>27</v>
      </c>
      <c r="O4" s="96"/>
      <c r="P4" s="97">
        <v>45901</v>
      </c>
      <c r="Q4" s="98"/>
    </row>
    <row r="5" spans="1:17" ht="13.5" thickBot="1" x14ac:dyDescent="0.25"/>
    <row r="6" spans="1:17" ht="13.5" thickBot="1" x14ac:dyDescent="0.25">
      <c r="A6" s="59" t="s">
        <v>16</v>
      </c>
      <c r="B6" s="78" t="s">
        <v>60</v>
      </c>
      <c r="E6" s="3"/>
      <c r="F6" s="3"/>
      <c r="G6" s="3"/>
      <c r="H6" s="3"/>
      <c r="I6" s="3"/>
      <c r="J6" s="3"/>
    </row>
    <row r="7" spans="1:17" ht="13.5" thickBot="1" x14ac:dyDescent="0.25">
      <c r="A7" s="60" t="s">
        <v>58</v>
      </c>
      <c r="B7" s="79" t="s">
        <v>92</v>
      </c>
      <c r="E7" s="3"/>
      <c r="F7" s="3"/>
      <c r="G7" s="3"/>
      <c r="H7" s="3"/>
      <c r="I7" s="3"/>
      <c r="J7" s="3"/>
    </row>
    <row r="8" spans="1:17" ht="13.5" thickBot="1" x14ac:dyDescent="0.25">
      <c r="A8" s="40"/>
      <c r="B8" s="40"/>
      <c r="E8" s="3"/>
      <c r="F8" s="3"/>
      <c r="G8" s="3"/>
      <c r="H8" s="3"/>
      <c r="I8" s="3"/>
      <c r="J8" s="3"/>
    </row>
    <row r="9" spans="1:17" ht="25.5" x14ac:dyDescent="0.2">
      <c r="A9" s="8" t="s">
        <v>0</v>
      </c>
      <c r="B9" s="32" t="s">
        <v>23</v>
      </c>
      <c r="C9" s="81" t="s">
        <v>2</v>
      </c>
      <c r="D9" s="46" t="s">
        <v>15</v>
      </c>
      <c r="E9" s="11" t="s">
        <v>3</v>
      </c>
      <c r="F9" s="11" t="s">
        <v>4</v>
      </c>
      <c r="G9" s="11" t="s">
        <v>5</v>
      </c>
      <c r="H9" s="11" t="s">
        <v>6</v>
      </c>
      <c r="I9" s="11" t="s">
        <v>7</v>
      </c>
      <c r="J9" s="11" t="s">
        <v>8</v>
      </c>
      <c r="K9" s="12" t="s">
        <v>1</v>
      </c>
      <c r="L9" s="13" t="s">
        <v>9</v>
      </c>
      <c r="M9" s="14" t="s">
        <v>10</v>
      </c>
      <c r="N9" s="14" t="s">
        <v>11</v>
      </c>
      <c r="O9" s="14" t="s">
        <v>12</v>
      </c>
      <c r="P9" s="14" t="s">
        <v>13</v>
      </c>
      <c r="Q9" s="15" t="s">
        <v>14</v>
      </c>
    </row>
    <row r="10" spans="1:17" ht="63.75" x14ac:dyDescent="0.25">
      <c r="A10" s="37" t="s">
        <v>48</v>
      </c>
      <c r="B10" s="25" t="s">
        <v>61</v>
      </c>
      <c r="C10" s="82">
        <v>50</v>
      </c>
      <c r="D10" s="42"/>
      <c r="E10" s="48"/>
      <c r="F10" s="6"/>
      <c r="G10" s="6"/>
      <c r="H10" s="6"/>
      <c r="I10" s="6"/>
      <c r="J10" s="6"/>
      <c r="K10" s="6"/>
      <c r="L10" s="6"/>
      <c r="M10" s="6"/>
      <c r="N10" s="6"/>
      <c r="O10" s="6"/>
      <c r="P10" s="6"/>
      <c r="Q10" s="6"/>
    </row>
    <row r="11" spans="1:17" ht="25.5" x14ac:dyDescent="0.2">
      <c r="A11" s="30"/>
      <c r="B11" s="25" t="s">
        <v>43</v>
      </c>
      <c r="C11" s="82">
        <v>100</v>
      </c>
      <c r="D11" s="42"/>
      <c r="E11" s="48"/>
      <c r="F11" s="6"/>
      <c r="G11" s="6"/>
      <c r="H11" s="6"/>
      <c r="I11" s="6"/>
      <c r="J11" s="6"/>
      <c r="K11" s="6"/>
      <c r="L11" s="6"/>
      <c r="M11" s="6"/>
      <c r="N11" s="6"/>
      <c r="O11" s="6"/>
      <c r="P11" s="6"/>
      <c r="Q11" s="6"/>
    </row>
    <row r="12" spans="1:17" x14ac:dyDescent="0.2">
      <c r="A12" s="30"/>
      <c r="B12" s="44" t="s">
        <v>46</v>
      </c>
      <c r="C12" s="82">
        <v>25</v>
      </c>
      <c r="D12" s="42"/>
      <c r="E12" s="48"/>
      <c r="F12" s="6"/>
      <c r="G12" s="6"/>
      <c r="H12" s="6"/>
      <c r="I12" s="6"/>
      <c r="J12" s="6"/>
      <c r="K12" s="6"/>
      <c r="L12" s="6"/>
      <c r="M12" s="6"/>
      <c r="N12" s="6"/>
      <c r="O12" s="6"/>
      <c r="P12" s="6"/>
      <c r="Q12" s="6"/>
    </row>
    <row r="13" spans="1:17" ht="25.5" x14ac:dyDescent="0.2">
      <c r="A13" s="6"/>
      <c r="B13" s="6" t="s">
        <v>44</v>
      </c>
      <c r="C13" s="82">
        <v>25</v>
      </c>
      <c r="D13" s="42"/>
      <c r="E13" s="48" t="s">
        <v>53</v>
      </c>
      <c r="F13" s="6"/>
      <c r="G13" s="6"/>
      <c r="H13" s="6"/>
      <c r="I13" s="6"/>
      <c r="J13" s="6"/>
      <c r="K13" s="6"/>
      <c r="L13" s="6"/>
      <c r="M13" s="6"/>
      <c r="N13" s="6"/>
      <c r="O13" s="6"/>
      <c r="P13" s="6"/>
      <c r="Q13" s="6"/>
    </row>
    <row r="14" spans="1:17" x14ac:dyDescent="0.2">
      <c r="A14" s="52" t="s">
        <v>49</v>
      </c>
      <c r="B14" s="16" t="s">
        <v>50</v>
      </c>
      <c r="C14" s="83"/>
      <c r="D14" s="49"/>
      <c r="E14" s="50"/>
      <c r="F14" s="26"/>
      <c r="G14" s="26"/>
      <c r="H14" s="26"/>
      <c r="I14" s="26"/>
      <c r="J14" s="26"/>
      <c r="K14" s="26"/>
      <c r="L14" s="26"/>
      <c r="M14" s="26"/>
      <c r="N14" s="26"/>
      <c r="O14" s="26"/>
      <c r="P14" s="26"/>
      <c r="Q14" s="26"/>
    </row>
    <row r="15" spans="1:17" ht="63.75" x14ac:dyDescent="0.2">
      <c r="A15" s="6"/>
      <c r="B15" s="6" t="s">
        <v>85</v>
      </c>
      <c r="C15" s="82">
        <v>75</v>
      </c>
      <c r="D15" s="42"/>
      <c r="E15" s="48"/>
      <c r="F15" s="6"/>
      <c r="G15" s="6"/>
      <c r="H15" s="6"/>
      <c r="I15" s="6"/>
      <c r="J15" s="6"/>
      <c r="K15" s="6"/>
      <c r="L15" s="6"/>
      <c r="M15" s="6"/>
      <c r="N15" s="6"/>
      <c r="O15" s="6"/>
      <c r="P15" s="6"/>
      <c r="Q15" s="6"/>
    </row>
    <row r="16" spans="1:17" x14ac:dyDescent="0.2">
      <c r="A16" s="6"/>
      <c r="B16" s="61" t="s">
        <v>47</v>
      </c>
      <c r="C16" s="82">
        <v>75</v>
      </c>
      <c r="D16" s="42"/>
      <c r="E16" s="48"/>
      <c r="F16" s="6"/>
      <c r="G16" s="6"/>
      <c r="H16" s="6"/>
      <c r="I16" s="6"/>
      <c r="J16" s="6"/>
      <c r="K16" s="6"/>
      <c r="L16" s="6"/>
      <c r="M16" s="6"/>
      <c r="N16" s="6"/>
      <c r="O16" s="6"/>
      <c r="P16" s="6"/>
      <c r="Q16" s="6"/>
    </row>
    <row r="17" spans="1:17" x14ac:dyDescent="0.2">
      <c r="A17" s="6"/>
      <c r="B17" s="27" t="s">
        <v>39</v>
      </c>
      <c r="C17" s="82">
        <v>50</v>
      </c>
      <c r="D17" s="42"/>
      <c r="E17" s="48"/>
      <c r="F17" s="6"/>
      <c r="G17" s="6"/>
      <c r="H17" s="6"/>
      <c r="I17" s="6"/>
      <c r="J17" s="6"/>
      <c r="K17" s="6"/>
      <c r="L17" s="6"/>
      <c r="M17" s="6"/>
      <c r="N17" s="6"/>
      <c r="O17" s="6"/>
      <c r="P17" s="6"/>
      <c r="Q17" s="6"/>
    </row>
    <row r="18" spans="1:17" ht="52.5" x14ac:dyDescent="0.2">
      <c r="A18" s="6"/>
      <c r="B18" s="38" t="s">
        <v>86</v>
      </c>
      <c r="C18" s="82">
        <v>100</v>
      </c>
      <c r="D18" s="42"/>
      <c r="E18" s="48"/>
      <c r="F18" s="6"/>
      <c r="G18" s="6"/>
      <c r="H18" s="6"/>
      <c r="I18" s="6"/>
      <c r="J18" s="6"/>
      <c r="K18" s="6"/>
      <c r="L18" s="6"/>
      <c r="M18" s="6"/>
      <c r="N18" s="6"/>
      <c r="O18" s="6"/>
      <c r="P18" s="6"/>
      <c r="Q18" s="6"/>
    </row>
    <row r="19" spans="1:17" x14ac:dyDescent="0.2">
      <c r="A19" s="68" t="s">
        <v>52</v>
      </c>
      <c r="B19" s="33" t="s">
        <v>40</v>
      </c>
      <c r="C19" s="83"/>
      <c r="D19" s="49"/>
      <c r="E19" s="50"/>
      <c r="F19" s="26"/>
      <c r="G19" s="26"/>
      <c r="H19" s="26"/>
      <c r="I19" s="26"/>
      <c r="J19" s="26"/>
      <c r="K19" s="26"/>
      <c r="L19" s="26"/>
      <c r="M19" s="26"/>
      <c r="N19" s="26"/>
      <c r="O19" s="26"/>
      <c r="P19" s="26"/>
      <c r="Q19" s="26"/>
    </row>
    <row r="20" spans="1:17" ht="38.25" x14ac:dyDescent="0.2">
      <c r="A20" s="6"/>
      <c r="B20" s="62" t="s">
        <v>95</v>
      </c>
      <c r="C20" s="82">
        <v>100</v>
      </c>
      <c r="D20" s="42"/>
      <c r="E20" s="48"/>
      <c r="F20" s="6"/>
      <c r="G20" s="6"/>
      <c r="H20" s="6"/>
      <c r="I20" s="6"/>
      <c r="J20" s="6"/>
      <c r="K20" s="6"/>
      <c r="L20" s="6"/>
      <c r="M20" s="6"/>
      <c r="N20" s="6"/>
      <c r="O20" s="6"/>
      <c r="P20" s="6"/>
      <c r="Q20" s="6"/>
    </row>
    <row r="21" spans="1:17" x14ac:dyDescent="0.2">
      <c r="A21" s="29" t="s">
        <v>41</v>
      </c>
      <c r="B21" s="34" t="s">
        <v>42</v>
      </c>
      <c r="C21" s="83"/>
      <c r="D21" s="49"/>
      <c r="E21" s="50"/>
      <c r="F21" s="26"/>
      <c r="G21" s="51"/>
      <c r="H21" s="26"/>
      <c r="I21" s="26"/>
      <c r="J21" s="26"/>
      <c r="K21" s="26"/>
      <c r="L21" s="26"/>
      <c r="M21" s="26"/>
      <c r="N21" s="26"/>
      <c r="O21" s="26"/>
      <c r="P21" s="26"/>
      <c r="Q21" s="26"/>
    </row>
    <row r="22" spans="1:17" ht="102" x14ac:dyDescent="0.2">
      <c r="A22" s="31" t="s">
        <v>45</v>
      </c>
      <c r="B22" s="38" t="s">
        <v>62</v>
      </c>
      <c r="C22" s="82">
        <v>100</v>
      </c>
      <c r="D22" s="42"/>
      <c r="E22" s="48"/>
      <c r="F22" s="6"/>
      <c r="G22" s="36"/>
      <c r="H22" s="6"/>
      <c r="I22" s="6"/>
      <c r="J22" s="6"/>
      <c r="K22" s="6"/>
      <c r="L22" s="6"/>
      <c r="M22" s="6"/>
      <c r="N22" s="6"/>
      <c r="O22" s="6"/>
      <c r="P22" s="6"/>
      <c r="Q22" s="6"/>
    </row>
    <row r="23" spans="1:17" ht="38.25" x14ac:dyDescent="0.2">
      <c r="A23" s="45" t="s">
        <v>83</v>
      </c>
      <c r="B23" s="38" t="s">
        <v>63</v>
      </c>
      <c r="C23" s="82">
        <v>100</v>
      </c>
      <c r="D23" s="42"/>
      <c r="E23" s="48"/>
      <c r="F23" s="6"/>
      <c r="G23" s="36"/>
      <c r="H23" s="6"/>
      <c r="I23" s="6"/>
      <c r="J23" s="6"/>
      <c r="K23" s="6"/>
      <c r="L23" s="6"/>
      <c r="M23" s="6"/>
      <c r="N23" s="6"/>
      <c r="O23" s="6"/>
      <c r="P23" s="6"/>
      <c r="Q23" s="6"/>
    </row>
    <row r="24" spans="1:17" ht="165.75" x14ac:dyDescent="0.2">
      <c r="A24" s="45" t="s">
        <v>57</v>
      </c>
      <c r="B24" s="38" t="s">
        <v>64</v>
      </c>
      <c r="C24" s="82">
        <v>50</v>
      </c>
      <c r="D24" s="42"/>
      <c r="E24" s="48"/>
      <c r="F24" s="6"/>
      <c r="G24" s="36"/>
      <c r="H24" s="6"/>
      <c r="I24" s="6"/>
      <c r="J24" s="6"/>
      <c r="K24" s="6"/>
      <c r="L24" s="6"/>
      <c r="M24" s="6"/>
      <c r="N24" s="6"/>
      <c r="O24" s="6"/>
      <c r="P24" s="6"/>
      <c r="Q24" s="6"/>
    </row>
    <row r="25" spans="1:17" x14ac:dyDescent="0.2">
      <c r="A25" s="29" t="s">
        <v>65</v>
      </c>
      <c r="B25" s="64" t="s">
        <v>66</v>
      </c>
      <c r="C25" s="83"/>
      <c r="D25" s="49"/>
      <c r="E25" s="50"/>
      <c r="F25" s="26"/>
      <c r="G25" s="51"/>
      <c r="H25" s="26"/>
      <c r="I25" s="26"/>
      <c r="J25" s="26"/>
      <c r="K25" s="26"/>
      <c r="L25" s="26"/>
      <c r="M25" s="26"/>
      <c r="N25" s="26"/>
      <c r="O25" s="26"/>
      <c r="P25" s="26"/>
      <c r="Q25" s="26"/>
    </row>
    <row r="26" spans="1:17" ht="242.25" x14ac:dyDescent="0.2">
      <c r="A26" s="39" t="s">
        <v>67</v>
      </c>
      <c r="B26" s="6" t="s">
        <v>97</v>
      </c>
      <c r="C26" s="82">
        <v>100</v>
      </c>
      <c r="D26" s="42"/>
      <c r="E26" s="48"/>
      <c r="F26" s="6"/>
      <c r="G26" s="36"/>
      <c r="H26" s="6"/>
      <c r="I26" s="6"/>
      <c r="J26" s="6"/>
      <c r="K26" s="6"/>
      <c r="L26" s="6"/>
      <c r="M26" s="6"/>
      <c r="N26" s="6"/>
      <c r="O26" s="6"/>
      <c r="P26" s="6"/>
      <c r="Q26" s="6"/>
    </row>
    <row r="27" spans="1:17" x14ac:dyDescent="0.2">
      <c r="A27" s="65" t="s">
        <v>68</v>
      </c>
      <c r="B27" s="26"/>
      <c r="C27" s="83"/>
      <c r="D27" s="49"/>
      <c r="E27" s="50"/>
      <c r="F27" s="26"/>
      <c r="G27" s="51"/>
      <c r="H27" s="26"/>
      <c r="I27" s="26"/>
      <c r="J27" s="26"/>
      <c r="K27" s="26"/>
      <c r="L27" s="26"/>
      <c r="M27" s="26"/>
      <c r="N27" s="26"/>
      <c r="O27" s="26"/>
      <c r="P27" s="26"/>
      <c r="Q27" s="26"/>
    </row>
    <row r="28" spans="1:17" x14ac:dyDescent="0.2">
      <c r="A28" s="39"/>
      <c r="B28" s="28" t="s">
        <v>69</v>
      </c>
      <c r="C28" s="82">
        <v>25</v>
      </c>
      <c r="D28" s="42"/>
      <c r="E28" s="48"/>
      <c r="F28" s="6"/>
      <c r="G28" s="36"/>
      <c r="H28" s="6"/>
      <c r="I28" s="6"/>
      <c r="J28" s="6"/>
      <c r="K28" s="6"/>
      <c r="L28" s="6"/>
      <c r="M28" s="6"/>
      <c r="N28" s="6"/>
      <c r="O28" s="6"/>
      <c r="P28" s="6"/>
      <c r="Q28" s="6"/>
    </row>
    <row r="29" spans="1:17" ht="63.75" x14ac:dyDescent="0.2">
      <c r="A29" s="31"/>
      <c r="B29" s="25" t="s">
        <v>70</v>
      </c>
      <c r="C29" s="82">
        <v>25</v>
      </c>
      <c r="D29" s="42"/>
      <c r="E29" s="48"/>
      <c r="F29" s="6"/>
      <c r="G29" s="36"/>
      <c r="H29" s="6"/>
      <c r="I29" s="6"/>
      <c r="J29" s="6"/>
      <c r="K29" s="6"/>
      <c r="L29" s="6"/>
      <c r="M29" s="6"/>
      <c r="N29" s="6"/>
      <c r="O29" s="6"/>
      <c r="P29" s="6"/>
      <c r="Q29" s="6"/>
    </row>
    <row r="30" spans="1:17" ht="89.25" x14ac:dyDescent="0.2">
      <c r="A30" s="45"/>
      <c r="B30" s="25" t="s">
        <v>96</v>
      </c>
      <c r="C30" s="82">
        <v>100</v>
      </c>
      <c r="D30" s="42"/>
      <c r="E30" s="48"/>
      <c r="F30" s="6"/>
      <c r="G30" s="36"/>
      <c r="H30" s="6"/>
      <c r="I30" s="6"/>
      <c r="J30" s="6"/>
      <c r="K30" s="6"/>
      <c r="L30" s="6"/>
      <c r="M30" s="6"/>
      <c r="N30" s="6"/>
      <c r="O30" s="6"/>
      <c r="P30" s="6"/>
      <c r="Q30" s="6"/>
    </row>
    <row r="31" spans="1:17" ht="63.75" x14ac:dyDescent="0.2">
      <c r="A31" s="45"/>
      <c r="B31" s="25" t="s">
        <v>71</v>
      </c>
      <c r="C31" s="82">
        <v>100</v>
      </c>
      <c r="D31" s="42"/>
      <c r="E31" s="48"/>
      <c r="F31" s="6"/>
      <c r="G31" s="36"/>
      <c r="H31" s="6"/>
      <c r="I31" s="6"/>
      <c r="J31" s="6"/>
      <c r="K31" s="6"/>
      <c r="L31" s="6"/>
      <c r="M31" s="6"/>
      <c r="N31" s="6"/>
      <c r="O31" s="6"/>
      <c r="P31" s="6"/>
      <c r="Q31" s="6"/>
    </row>
    <row r="32" spans="1:17" x14ac:dyDescent="0.2">
      <c r="B32" s="25" t="s">
        <v>72</v>
      </c>
      <c r="C32" s="82">
        <v>75</v>
      </c>
      <c r="D32" s="42"/>
      <c r="E32" s="48"/>
      <c r="F32" s="6"/>
      <c r="G32" s="36"/>
      <c r="H32" s="6"/>
      <c r="I32" s="6"/>
      <c r="J32" s="6"/>
      <c r="K32" s="6"/>
      <c r="L32" s="6"/>
      <c r="M32" s="6"/>
      <c r="N32" s="6"/>
      <c r="O32" s="6"/>
      <c r="P32" s="6"/>
      <c r="Q32" s="6"/>
    </row>
    <row r="33" spans="1:17" x14ac:dyDescent="0.2">
      <c r="A33" s="66"/>
      <c r="B33" s="25" t="s">
        <v>73</v>
      </c>
      <c r="C33" s="82">
        <v>50</v>
      </c>
      <c r="D33" s="42"/>
      <c r="E33" s="48"/>
      <c r="F33" s="6"/>
      <c r="G33" s="36"/>
      <c r="H33" s="6"/>
      <c r="I33" s="6"/>
      <c r="J33" s="6"/>
      <c r="K33" s="6"/>
      <c r="L33" s="6"/>
      <c r="M33" s="6"/>
      <c r="N33" s="6"/>
      <c r="O33" s="6"/>
      <c r="P33" s="6"/>
      <c r="Q33" s="6"/>
    </row>
    <row r="34" spans="1:17" ht="114.75" x14ac:dyDescent="0.2">
      <c r="A34" s="66"/>
      <c r="B34" s="25" t="s">
        <v>91</v>
      </c>
      <c r="C34" s="82">
        <v>75</v>
      </c>
      <c r="D34" s="42"/>
      <c r="E34" s="48"/>
      <c r="F34" s="6"/>
      <c r="G34" s="36"/>
      <c r="H34" s="6"/>
      <c r="I34" s="6"/>
      <c r="J34" s="6"/>
      <c r="K34" s="6"/>
      <c r="L34" s="6"/>
      <c r="M34" s="6"/>
      <c r="N34" s="6"/>
      <c r="O34" s="6"/>
      <c r="P34" s="6"/>
      <c r="Q34" s="6"/>
    </row>
    <row r="35" spans="1:17" ht="25.5" x14ac:dyDescent="0.2">
      <c r="A35" s="66"/>
      <c r="B35" s="25" t="s">
        <v>74</v>
      </c>
      <c r="C35" s="82">
        <v>75</v>
      </c>
      <c r="D35" s="42"/>
      <c r="E35" s="48"/>
      <c r="F35" s="6"/>
      <c r="G35" s="36"/>
      <c r="H35" s="6"/>
      <c r="I35" s="6"/>
      <c r="J35" s="6"/>
      <c r="K35" s="6"/>
      <c r="L35" s="6"/>
      <c r="M35" s="6"/>
      <c r="N35" s="6"/>
      <c r="O35" s="6"/>
      <c r="P35" s="6"/>
      <c r="Q35" s="6"/>
    </row>
    <row r="36" spans="1:17" ht="25.5" x14ac:dyDescent="0.2">
      <c r="A36" s="66"/>
      <c r="B36" s="25" t="s">
        <v>75</v>
      </c>
      <c r="C36" s="82">
        <v>25</v>
      </c>
      <c r="D36" s="42"/>
      <c r="E36" s="48"/>
      <c r="F36" s="6"/>
      <c r="G36" s="36"/>
      <c r="H36" s="6"/>
      <c r="I36" s="6"/>
      <c r="J36" s="6"/>
      <c r="K36" s="6"/>
      <c r="L36" s="6"/>
      <c r="M36" s="6"/>
      <c r="N36" s="6"/>
      <c r="O36" s="6"/>
      <c r="P36" s="6"/>
      <c r="Q36" s="6"/>
    </row>
    <row r="37" spans="1:17" x14ac:dyDescent="0.2">
      <c r="A37" s="66"/>
      <c r="B37" s="25" t="s">
        <v>76</v>
      </c>
      <c r="C37" s="82">
        <v>50</v>
      </c>
      <c r="D37" s="42"/>
      <c r="E37" s="48"/>
      <c r="F37" s="6"/>
      <c r="G37" s="36"/>
      <c r="H37" s="6"/>
      <c r="I37" s="6"/>
      <c r="J37" s="6"/>
      <c r="K37" s="6"/>
      <c r="L37" s="6"/>
      <c r="M37" s="6"/>
      <c r="N37" s="6"/>
      <c r="O37" s="6"/>
      <c r="P37" s="6"/>
      <c r="Q37" s="6"/>
    </row>
    <row r="38" spans="1:17" ht="25.5" x14ac:dyDescent="0.2">
      <c r="A38" s="66"/>
      <c r="B38" s="25" t="s">
        <v>77</v>
      </c>
      <c r="C38" s="82">
        <v>25</v>
      </c>
      <c r="D38" s="42"/>
      <c r="E38" s="48"/>
      <c r="F38" s="6"/>
      <c r="G38" s="36"/>
      <c r="H38" s="6"/>
      <c r="I38" s="6"/>
      <c r="J38" s="6"/>
      <c r="K38" s="6"/>
      <c r="L38" s="6"/>
      <c r="M38" s="6"/>
      <c r="N38" s="6"/>
      <c r="O38" s="6"/>
      <c r="P38" s="6"/>
      <c r="Q38" s="6"/>
    </row>
    <row r="39" spans="1:17" ht="25.5" x14ac:dyDescent="0.2">
      <c r="A39" s="66"/>
      <c r="B39" s="25" t="s">
        <v>78</v>
      </c>
      <c r="C39" s="82">
        <v>50</v>
      </c>
      <c r="D39" s="42"/>
      <c r="E39" s="48"/>
      <c r="F39" s="6"/>
      <c r="G39" s="36"/>
      <c r="H39" s="6"/>
      <c r="I39" s="6"/>
      <c r="J39" s="6"/>
      <c r="K39" s="6"/>
      <c r="L39" s="6"/>
      <c r="M39" s="6"/>
      <c r="N39" s="6"/>
      <c r="O39" s="6"/>
      <c r="P39" s="6"/>
      <c r="Q39" s="6"/>
    </row>
    <row r="40" spans="1:17" ht="156" customHeight="1" x14ac:dyDescent="0.2">
      <c r="A40" s="31" t="s">
        <v>79</v>
      </c>
      <c r="B40" s="38" t="s">
        <v>80</v>
      </c>
      <c r="C40" s="82">
        <v>75</v>
      </c>
      <c r="D40" s="42"/>
      <c r="E40" s="48"/>
      <c r="F40" s="6"/>
      <c r="G40" s="36"/>
      <c r="H40" s="6"/>
      <c r="I40" s="6"/>
      <c r="J40" s="6"/>
      <c r="K40" s="6"/>
      <c r="L40" s="6"/>
      <c r="M40" s="6"/>
      <c r="N40" s="6"/>
      <c r="O40" s="6"/>
      <c r="P40" s="6"/>
      <c r="Q40" s="6"/>
    </row>
    <row r="41" spans="1:17" ht="153" x14ac:dyDescent="0.2">
      <c r="A41" s="63" t="s">
        <v>55</v>
      </c>
      <c r="B41" s="38" t="s">
        <v>81</v>
      </c>
      <c r="C41" s="82">
        <v>100</v>
      </c>
      <c r="D41" s="42"/>
      <c r="E41" s="48"/>
      <c r="F41" s="6"/>
      <c r="G41" s="36"/>
      <c r="H41" s="6"/>
      <c r="I41" s="6"/>
      <c r="J41" s="6"/>
      <c r="K41" s="6"/>
      <c r="L41" s="6"/>
      <c r="M41" s="6"/>
      <c r="N41" s="6"/>
      <c r="O41" s="6"/>
      <c r="P41" s="6"/>
      <c r="Q41" s="6"/>
    </row>
    <row r="42" spans="1:17" ht="51" x14ac:dyDescent="0.2">
      <c r="A42" s="45" t="s">
        <v>56</v>
      </c>
      <c r="B42" s="38" t="s">
        <v>82</v>
      </c>
      <c r="C42" s="84">
        <v>50</v>
      </c>
      <c r="D42" s="42"/>
      <c r="E42" s="6"/>
      <c r="F42" s="6"/>
      <c r="G42" s="6"/>
      <c r="H42" s="6"/>
      <c r="I42" s="6"/>
      <c r="J42" s="6"/>
      <c r="K42" s="6"/>
      <c r="L42" s="6"/>
      <c r="M42" s="6"/>
      <c r="N42" s="6"/>
      <c r="O42" s="6"/>
      <c r="P42" s="6"/>
      <c r="Q42" s="6"/>
    </row>
    <row r="44" spans="1:17" ht="13.5" thickBot="1" x14ac:dyDescent="0.25">
      <c r="B44" s="69" t="s">
        <v>87</v>
      </c>
      <c r="C44" s="85">
        <f>SUM(C9:C41)</f>
        <v>1800</v>
      </c>
      <c r="D44" s="77" t="s">
        <v>88</v>
      </c>
      <c r="E44" s="70">
        <f>SUMPRODUCT(C9:C41,E9:E41)</f>
        <v>0</v>
      </c>
      <c r="F44" s="71">
        <f>SUMPRODUCT(C9:C41,F9:F41)</f>
        <v>0</v>
      </c>
      <c r="G44" s="71">
        <f>SUMPRODUCT(C9:C41,G9:G41)</f>
        <v>0</v>
      </c>
      <c r="H44" s="71">
        <f>SUMPRODUCT(C9:C41,H9:H41)</f>
        <v>0</v>
      </c>
      <c r="I44" s="70">
        <f>SUMPRODUCT(C9:C41,I9:I41)</f>
        <v>0</v>
      </c>
      <c r="J44" s="71">
        <f>SUMPRODUCT(C9:C41,J9:J41)</f>
        <v>0</v>
      </c>
      <c r="L44" s="57" t="e">
        <f>SUM(#REF!)</f>
        <v>#REF!</v>
      </c>
      <c r="M44" s="57" t="e">
        <f>SUM(#REF!)</f>
        <v>#REF!</v>
      </c>
      <c r="N44" s="57" t="e">
        <f>SUM(#REF!)</f>
        <v>#REF!</v>
      </c>
      <c r="O44" s="57" t="e">
        <f>SUM(#REF!)</f>
        <v>#REF!</v>
      </c>
      <c r="P44" s="57" t="e">
        <f>SUM(#REF!)</f>
        <v>#REF!</v>
      </c>
      <c r="Q44" s="57" t="e">
        <f>SUM(#REF!)</f>
        <v>#REF!</v>
      </c>
    </row>
    <row r="45" spans="1:17" ht="26.25" thickBot="1" x14ac:dyDescent="0.25">
      <c r="B45" s="72"/>
      <c r="C45" s="73"/>
      <c r="D45" s="77" t="s">
        <v>89</v>
      </c>
      <c r="E45" s="74">
        <f>E44*100 / (C44*10)</f>
        <v>0</v>
      </c>
      <c r="F45" s="74">
        <f>F44*100 /  (C44*10)</f>
        <v>0</v>
      </c>
      <c r="G45" s="74">
        <f>G44*100 /  (C44*10)</f>
        <v>0</v>
      </c>
      <c r="H45" s="74">
        <f>H44*100 /  (C44*10)</f>
        <v>0</v>
      </c>
      <c r="I45" s="74">
        <f>I44*100 / (C44*10)</f>
        <v>0</v>
      </c>
      <c r="J45" s="74">
        <f>J44*100 /  (C44*10)</f>
        <v>0</v>
      </c>
      <c r="L45" s="5" t="s">
        <v>17</v>
      </c>
      <c r="M45" s="5" t="s">
        <v>18</v>
      </c>
      <c r="N45" s="5" t="s">
        <v>19</v>
      </c>
      <c r="O45" s="5" t="s">
        <v>20</v>
      </c>
      <c r="P45" s="5" t="s">
        <v>21</v>
      </c>
      <c r="Q45" s="5" t="s">
        <v>22</v>
      </c>
    </row>
    <row r="46" spans="1:17" x14ac:dyDescent="0.2">
      <c r="B46" s="7"/>
      <c r="D46" s="75" t="s">
        <v>90</v>
      </c>
      <c r="E46" s="76">
        <f>E45*40/100</f>
        <v>0</v>
      </c>
      <c r="F46" s="76">
        <f>F45*40/100</f>
        <v>0</v>
      </c>
      <c r="G46" s="76">
        <f t="shared" ref="G46:J46" si="0">G45*40/100</f>
        <v>0</v>
      </c>
      <c r="H46" s="76">
        <f t="shared" si="0"/>
        <v>0</v>
      </c>
      <c r="I46" s="76">
        <f t="shared" si="0"/>
        <v>0</v>
      </c>
      <c r="J46" s="76">
        <f t="shared" si="0"/>
        <v>0</v>
      </c>
      <c r="L46" s="7" t="e">
        <f>L44*40/$C$44/100</f>
        <v>#REF!</v>
      </c>
      <c r="M46" s="7" t="e">
        <f t="shared" ref="M46:Q46" si="1">M44*40/$C$44/100</f>
        <v>#REF!</v>
      </c>
      <c r="N46" s="7" t="e">
        <f t="shared" si="1"/>
        <v>#REF!</v>
      </c>
      <c r="O46" s="7" t="e">
        <f t="shared" si="1"/>
        <v>#REF!</v>
      </c>
      <c r="P46" s="7" t="e">
        <f t="shared" si="1"/>
        <v>#REF!</v>
      </c>
      <c r="Q46" s="7" t="e">
        <f t="shared" si="1"/>
        <v>#REF!</v>
      </c>
    </row>
    <row r="47" spans="1:17" x14ac:dyDescent="0.2">
      <c r="B47" s="7"/>
    </row>
    <row r="50" spans="1:9" ht="159" customHeight="1" x14ac:dyDescent="0.2"/>
    <row r="51" spans="1:9" ht="63.75" customHeight="1" x14ac:dyDescent="0.2"/>
    <row r="52" spans="1:9" x14ac:dyDescent="0.2">
      <c r="A52" s="90" t="s">
        <v>32</v>
      </c>
      <c r="B52" s="90"/>
      <c r="C52" s="90"/>
      <c r="D52" s="90"/>
      <c r="E52" s="90"/>
      <c r="F52" s="90"/>
      <c r="G52" s="90"/>
      <c r="H52" s="90"/>
      <c r="I52" s="90"/>
    </row>
  </sheetData>
  <mergeCells count="11">
    <mergeCell ref="A52:I52"/>
    <mergeCell ref="P1:Q1"/>
    <mergeCell ref="P2:Q2"/>
    <mergeCell ref="P3:Q3"/>
    <mergeCell ref="A1:A4"/>
    <mergeCell ref="N1:O1"/>
    <mergeCell ref="N2:O2"/>
    <mergeCell ref="N3:O3"/>
    <mergeCell ref="N4:O4"/>
    <mergeCell ref="B1:M4"/>
    <mergeCell ref="P4:Q4"/>
  </mergeCells>
  <phoneticPr fontId="3" type="noConversion"/>
  <pageMargins left="0.35433070866141703" right="0.31496062992126" top="0.78740157480314998" bottom="0.511811023622047" header="0.27559055118110198" footer="0.27559055118110198"/>
  <pageSetup paperSize="9" scale="66" orientation="landscape" r:id="rId1"/>
  <headerFooter alignWithMargins="0">
    <oddFooter xml:space="preserve">&amp;CThis document is the property of Mobile Interim Company 1 S.A.L., it cannot be diffused externally without the prior approval of the management
</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5"/>
  <sheetViews>
    <sheetView showWhiteSpace="0" zoomScaleNormal="100" workbookViewId="0">
      <selection activeCell="B21" sqref="B21"/>
    </sheetView>
  </sheetViews>
  <sheetFormatPr defaultColWidth="13.85546875" defaultRowHeight="12.75" x14ac:dyDescent="0.2"/>
  <cols>
    <col min="1" max="1" width="67.28515625" style="2" customWidth="1"/>
    <col min="2" max="2" width="142" style="2" customWidth="1"/>
    <col min="3" max="3" width="7.42578125" style="43" customWidth="1"/>
    <col min="4" max="4" width="12" style="2" customWidth="1"/>
    <col min="5" max="6" width="10.28515625" style="2" bestFit="1" customWidth="1"/>
    <col min="7" max="7" width="10.5703125" style="2" bestFit="1" customWidth="1"/>
    <col min="8" max="10" width="10.28515625" style="2" bestFit="1" customWidth="1"/>
    <col min="11" max="11" width="18.42578125" style="2" customWidth="1"/>
    <col min="12" max="13" width="11.85546875" style="2" bestFit="1" customWidth="1"/>
    <col min="14" max="14" width="10.85546875" style="2" customWidth="1"/>
    <col min="15" max="15" width="11.85546875" style="2" bestFit="1" customWidth="1"/>
    <col min="16" max="16" width="11.85546875" style="2" customWidth="1"/>
    <col min="17" max="17" width="11.85546875" style="2" bestFit="1" customWidth="1"/>
    <col min="18" max="16384" width="13.85546875" style="2"/>
  </cols>
  <sheetData>
    <row r="1" spans="1:17" x14ac:dyDescent="0.2">
      <c r="A1" s="87"/>
      <c r="B1" s="88" t="s">
        <v>94</v>
      </c>
      <c r="C1" s="88"/>
      <c r="D1" s="88"/>
      <c r="E1" s="88"/>
      <c r="F1" s="88"/>
      <c r="G1" s="88"/>
      <c r="H1" s="88"/>
      <c r="I1" s="88"/>
      <c r="J1" s="88"/>
      <c r="K1" s="88"/>
      <c r="L1" s="88"/>
      <c r="M1" s="88"/>
      <c r="N1" s="96" t="s">
        <v>24</v>
      </c>
      <c r="O1" s="96"/>
      <c r="P1" s="91" t="s">
        <v>31</v>
      </c>
      <c r="Q1" s="91"/>
    </row>
    <row r="2" spans="1:17" x14ac:dyDescent="0.2">
      <c r="A2" s="87"/>
      <c r="B2" s="88"/>
      <c r="C2" s="88"/>
      <c r="D2" s="88"/>
      <c r="E2" s="88"/>
      <c r="F2" s="88"/>
      <c r="G2" s="88"/>
      <c r="H2" s="88"/>
      <c r="I2" s="88"/>
      <c r="J2" s="88"/>
      <c r="K2" s="88"/>
      <c r="L2" s="88"/>
      <c r="M2" s="88"/>
      <c r="N2" s="96" t="s">
        <v>25</v>
      </c>
      <c r="O2" s="96"/>
      <c r="P2" s="91" t="s">
        <v>30</v>
      </c>
      <c r="Q2" s="92"/>
    </row>
    <row r="3" spans="1:17" x14ac:dyDescent="0.2">
      <c r="A3" s="87"/>
      <c r="B3" s="88"/>
      <c r="C3" s="88"/>
      <c r="D3" s="88"/>
      <c r="E3" s="88"/>
      <c r="F3" s="88"/>
      <c r="G3" s="88"/>
      <c r="H3" s="88"/>
      <c r="I3" s="88"/>
      <c r="J3" s="88"/>
      <c r="K3" s="88"/>
      <c r="L3" s="88"/>
      <c r="M3" s="88"/>
      <c r="N3" s="96" t="s">
        <v>26</v>
      </c>
      <c r="O3" s="96"/>
      <c r="P3" s="101" t="s">
        <v>37</v>
      </c>
      <c r="Q3" s="102"/>
    </row>
    <row r="4" spans="1:17" x14ac:dyDescent="0.2">
      <c r="A4" s="87"/>
      <c r="B4" s="88"/>
      <c r="C4" s="88"/>
      <c r="D4" s="88"/>
      <c r="E4" s="88"/>
      <c r="F4" s="88"/>
      <c r="G4" s="88"/>
      <c r="H4" s="88"/>
      <c r="I4" s="88"/>
      <c r="J4" s="88"/>
      <c r="K4" s="88"/>
      <c r="L4" s="88"/>
      <c r="M4" s="88"/>
      <c r="N4" s="96" t="s">
        <v>27</v>
      </c>
      <c r="O4" s="96"/>
      <c r="P4" s="99">
        <v>45901</v>
      </c>
      <c r="Q4" s="100"/>
    </row>
    <row r="5" spans="1:17" ht="13.5" thickBot="1" x14ac:dyDescent="0.25"/>
    <row r="6" spans="1:17" ht="13.5" thickBot="1" x14ac:dyDescent="0.25">
      <c r="A6" s="59" t="s">
        <v>16</v>
      </c>
      <c r="B6" s="59" t="s">
        <v>60</v>
      </c>
      <c r="E6" s="3"/>
      <c r="F6" s="3"/>
      <c r="G6" s="3"/>
      <c r="H6" s="3"/>
      <c r="I6" s="3"/>
      <c r="J6" s="3"/>
    </row>
    <row r="7" spans="1:17" ht="13.5" thickBot="1" x14ac:dyDescent="0.25">
      <c r="A7" s="60" t="s">
        <v>58</v>
      </c>
      <c r="B7" s="59" t="s">
        <v>92</v>
      </c>
      <c r="E7" s="3"/>
      <c r="F7" s="3"/>
      <c r="G7" s="3"/>
      <c r="H7" s="3"/>
      <c r="I7" s="3"/>
      <c r="J7" s="3"/>
    </row>
    <row r="8" spans="1:17" ht="13.5" thickBot="1" x14ac:dyDescent="0.25">
      <c r="E8" s="3"/>
      <c r="F8" s="3"/>
      <c r="G8" s="3"/>
      <c r="H8" s="3"/>
      <c r="I8" s="3"/>
      <c r="J8" s="3"/>
    </row>
    <row r="9" spans="1:17" ht="26.25" thickBot="1" x14ac:dyDescent="0.25">
      <c r="A9" s="8" t="s">
        <v>0</v>
      </c>
      <c r="B9" s="9" t="s">
        <v>23</v>
      </c>
      <c r="C9" s="41" t="s">
        <v>2</v>
      </c>
      <c r="D9" s="10" t="s">
        <v>15</v>
      </c>
      <c r="E9" s="11" t="s">
        <v>3</v>
      </c>
      <c r="F9" s="11" t="s">
        <v>4</v>
      </c>
      <c r="G9" s="11" t="s">
        <v>5</v>
      </c>
      <c r="H9" s="11" t="s">
        <v>6</v>
      </c>
      <c r="I9" s="11" t="s">
        <v>7</v>
      </c>
      <c r="J9" s="11" t="s">
        <v>8</v>
      </c>
      <c r="K9" s="12" t="s">
        <v>1</v>
      </c>
      <c r="L9" s="13" t="s">
        <v>9</v>
      </c>
      <c r="M9" s="14" t="s">
        <v>10</v>
      </c>
      <c r="N9" s="14" t="s">
        <v>11</v>
      </c>
      <c r="O9" s="14" t="s">
        <v>12</v>
      </c>
      <c r="P9" s="14" t="s">
        <v>13</v>
      </c>
      <c r="Q9" s="15" t="s">
        <v>14</v>
      </c>
    </row>
    <row r="10" spans="1:17" ht="25.5" x14ac:dyDescent="0.2">
      <c r="A10" s="53" t="s">
        <v>51</v>
      </c>
      <c r="B10" s="54" t="s">
        <v>54</v>
      </c>
      <c r="C10" s="55"/>
      <c r="D10" s="55"/>
      <c r="E10" s="55"/>
      <c r="F10" s="55"/>
      <c r="G10" s="55"/>
      <c r="H10" s="55"/>
      <c r="I10" s="55"/>
      <c r="J10" s="55"/>
      <c r="K10" s="55"/>
      <c r="L10" s="56"/>
      <c r="M10" s="56"/>
      <c r="N10" s="56"/>
      <c r="O10" s="56"/>
      <c r="P10" s="56"/>
      <c r="Q10" s="56"/>
    </row>
    <row r="11" spans="1:17" ht="76.5" x14ac:dyDescent="0.2">
      <c r="A11" s="58" t="s">
        <v>59</v>
      </c>
      <c r="B11" s="67" t="s">
        <v>84</v>
      </c>
      <c r="C11" s="47">
        <v>0.6</v>
      </c>
      <c r="D11" s="1"/>
      <c r="E11" s="1"/>
      <c r="F11" s="1"/>
      <c r="G11" s="1"/>
      <c r="H11" s="1"/>
      <c r="I11" s="1"/>
      <c r="J11" s="1"/>
      <c r="K11" s="1"/>
      <c r="L11" s="6"/>
      <c r="M11" s="6"/>
      <c r="N11" s="6"/>
      <c r="O11" s="6"/>
      <c r="P11" s="6"/>
      <c r="Q11" s="6"/>
    </row>
    <row r="15" spans="1:17" x14ac:dyDescent="0.2">
      <c r="A15" s="90" t="s">
        <v>32</v>
      </c>
      <c r="B15" s="90"/>
      <c r="C15" s="90"/>
      <c r="D15" s="90"/>
      <c r="E15" s="90"/>
      <c r="F15" s="90"/>
      <c r="G15" s="90"/>
      <c r="H15" s="90"/>
      <c r="I15" s="90"/>
    </row>
  </sheetData>
  <mergeCells count="11">
    <mergeCell ref="P4:Q4"/>
    <mergeCell ref="P1:Q1"/>
    <mergeCell ref="N2:O2"/>
    <mergeCell ref="P2:Q2"/>
    <mergeCell ref="N3:O3"/>
    <mergeCell ref="P3:Q3"/>
    <mergeCell ref="A15:I15"/>
    <mergeCell ref="A1:A4"/>
    <mergeCell ref="B1:M4"/>
    <mergeCell ref="N1:O1"/>
    <mergeCell ref="N4:O4"/>
  </mergeCells>
  <pageMargins left="0.35433070866141703" right="0.31496062992126" top="0.78740157480314998" bottom="0.511811023622047" header="0.27559055118110198" footer="0.27559055118110198"/>
  <pageSetup paperSize="9" scale="66" orientation="landscape" r:id="rId1"/>
  <headerFooter alignWithMargins="0">
    <oddFooter xml:space="preserve">&amp;CThis document is the property of Mobile Interim Company 1 S.A.L., it cannot be diffused externally without the prior approval of the management
</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Grade of Compliance Range</vt:lpstr>
      <vt:lpstr>Technical Scoring</vt:lpstr>
      <vt:lpstr>Commercial Scoring</vt:lpstr>
      <vt:lpstr>'Commercial Scoring'!Print_Area</vt:lpstr>
      <vt:lpstr>'Grade of Compliance Range'!Print_Area</vt:lpstr>
      <vt:lpstr>'Technical Scoring'!Print_Area</vt:lpstr>
      <vt:lpstr>'Commercial Scoring'!Print_Titles</vt:lpstr>
      <vt:lpstr>'Technical Scoring'!Print_Titles</vt:lpstr>
    </vt:vector>
  </TitlesOfParts>
  <Company>MIC1</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RFT or RFQ Scoring Sheet</dc:title>
  <dc:creator>RANA ABDEL KARIM</dc:creator>
  <cp:lastModifiedBy>GHADA BAY</cp:lastModifiedBy>
  <cp:lastPrinted>2024-05-24T06:35:11Z</cp:lastPrinted>
  <dcterms:created xsi:type="dcterms:W3CDTF">2008-10-30T09:34:49Z</dcterms:created>
  <dcterms:modified xsi:type="dcterms:W3CDTF">2026-05-08T11:30:15Z</dcterms:modified>
</cp:coreProperties>
</file>