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F-PRO-TPR\Telco\RFTs\2026\Modernized Solution for Contact Center RFT\RFT Documents\"/>
    </mc:Choice>
  </mc:AlternateContent>
  <xr:revisionPtr revIDLastSave="0" documentId="13_ncr:1_{B4CFD34B-ECAD-4942-9E68-8393D5FEF5A4}"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2" r:id="rId1"/>
    <sheet name="Technical Scoring" sheetId="5" r:id="rId2"/>
    <sheet name="Fraud Requirements" sheetId="6" r:id="rId3"/>
    <sheet name="Commercial Scoring" sheetId="4" r:id="rId4"/>
  </sheets>
  <definedNames>
    <definedName name="_xlnm._FilterDatabase" localSheetId="1" hidden="1">'Technical Scoring'!$A$8:$R$126</definedName>
    <definedName name="_xlnm.Print_Area" localSheetId="3">'Commercial Scoring'!$A$1:$Q$33</definedName>
    <definedName name="_xlnm.Print_Area" localSheetId="0">'Grade of Compliance Range'!$A$1:$K$20</definedName>
    <definedName name="_xlnm.Print_Area" localSheetId="1">'Technical Scoring'!$A$1:$R$234</definedName>
    <definedName name="_xlnm.Print_Titles" localSheetId="3">'Commercial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6" l="1"/>
  <c r="S41" i="6"/>
  <c r="R41" i="6"/>
  <c r="Q41" i="6"/>
  <c r="P41" i="6"/>
  <c r="O41" i="6"/>
  <c r="N41" i="6"/>
  <c r="S40" i="6"/>
  <c r="R40" i="6"/>
  <c r="Q40" i="6"/>
  <c r="P40" i="6"/>
  <c r="O40" i="6"/>
  <c r="N40" i="6"/>
  <c r="S39" i="6"/>
  <c r="R39" i="6"/>
  <c r="Q39" i="6"/>
  <c r="P39" i="6"/>
  <c r="O39" i="6"/>
  <c r="N39" i="6"/>
  <c r="S38" i="6"/>
  <c r="R38" i="6"/>
  <c r="Q38" i="6"/>
  <c r="P38" i="6"/>
  <c r="O38" i="6"/>
  <c r="N38" i="6"/>
  <c r="S37" i="6"/>
  <c r="R37" i="6"/>
  <c r="Q37" i="6"/>
  <c r="P37" i="6"/>
  <c r="O37" i="6"/>
  <c r="N37" i="6"/>
  <c r="S36" i="6"/>
  <c r="R36" i="6"/>
  <c r="Q36" i="6"/>
  <c r="P36" i="6"/>
  <c r="O36" i="6"/>
  <c r="N36" i="6"/>
  <c r="S35" i="6"/>
  <c r="R35" i="6"/>
  <c r="Q35" i="6"/>
  <c r="P35" i="6"/>
  <c r="O35" i="6"/>
  <c r="N35" i="6"/>
  <c r="S33" i="6"/>
  <c r="R33" i="6"/>
  <c r="Q33" i="6"/>
  <c r="P33" i="6"/>
  <c r="O33" i="6"/>
  <c r="N33" i="6"/>
  <c r="S32" i="6"/>
  <c r="R32" i="6"/>
  <c r="Q32" i="6"/>
  <c r="P32" i="6"/>
  <c r="O32" i="6"/>
  <c r="N32" i="6"/>
  <c r="S31" i="6"/>
  <c r="R31" i="6"/>
  <c r="Q31" i="6"/>
  <c r="P31" i="6"/>
  <c r="O31" i="6"/>
  <c r="N31" i="6"/>
  <c r="S30" i="6"/>
  <c r="R30" i="6"/>
  <c r="Q30" i="6"/>
  <c r="P30" i="6"/>
  <c r="O30" i="6"/>
  <c r="N30" i="6"/>
  <c r="S29" i="6"/>
  <c r="R29" i="6"/>
  <c r="R43" i="6" s="1"/>
  <c r="H51" i="6" s="1"/>
  <c r="H52" i="6" s="1"/>
  <c r="Q29" i="6"/>
  <c r="P29" i="6"/>
  <c r="O29" i="6"/>
  <c r="N29" i="6"/>
  <c r="S28" i="6"/>
  <c r="R28" i="6"/>
  <c r="Q28" i="6"/>
  <c r="P28" i="6"/>
  <c r="O28" i="6"/>
  <c r="N28" i="6"/>
  <c r="S27" i="6"/>
  <c r="R27" i="6"/>
  <c r="Q27" i="6"/>
  <c r="P27" i="6"/>
  <c r="O27" i="6"/>
  <c r="N27" i="6"/>
  <c r="S24" i="6"/>
  <c r="R24" i="6"/>
  <c r="Q24" i="6"/>
  <c r="P24" i="6"/>
  <c r="O24" i="6"/>
  <c r="N24" i="6"/>
  <c r="Q23" i="6"/>
  <c r="O23" i="6"/>
  <c r="N23" i="6"/>
  <c r="S22" i="6"/>
  <c r="R22" i="6"/>
  <c r="Q22" i="6"/>
  <c r="P22" i="6"/>
  <c r="O22" i="6"/>
  <c r="N22" i="6"/>
  <c r="S21" i="6"/>
  <c r="R21" i="6"/>
  <c r="Q21" i="6"/>
  <c r="P21" i="6"/>
  <c r="O21" i="6"/>
  <c r="N21" i="6"/>
  <c r="S20" i="6"/>
  <c r="R20" i="6"/>
  <c r="Q20" i="6"/>
  <c r="P20" i="6"/>
  <c r="O20" i="6"/>
  <c r="N20" i="6"/>
  <c r="S19" i="6"/>
  <c r="R19" i="6"/>
  <c r="Q19" i="6"/>
  <c r="P19" i="6"/>
  <c r="O19" i="6"/>
  <c r="N19" i="6"/>
  <c r="S18" i="6"/>
  <c r="R18" i="6"/>
  <c r="Q18" i="6"/>
  <c r="P18" i="6"/>
  <c r="O18" i="6"/>
  <c r="N18" i="6"/>
  <c r="S17" i="6"/>
  <c r="R17" i="6"/>
  <c r="Q17" i="6"/>
  <c r="P17" i="6"/>
  <c r="O17" i="6"/>
  <c r="N17" i="6"/>
  <c r="S16" i="6"/>
  <c r="R16" i="6"/>
  <c r="Q16" i="6"/>
  <c r="P16" i="6"/>
  <c r="O16" i="6"/>
  <c r="N16" i="6"/>
  <c r="S15" i="6"/>
  <c r="R15" i="6"/>
  <c r="Q15" i="6"/>
  <c r="P15" i="6"/>
  <c r="O15" i="6"/>
  <c r="N15" i="6"/>
  <c r="S14" i="6"/>
  <c r="R14" i="6"/>
  <c r="Q14" i="6"/>
  <c r="P14" i="6"/>
  <c r="O14" i="6"/>
  <c r="N14" i="6"/>
  <c r="S13" i="6"/>
  <c r="S43" i="6" s="1"/>
  <c r="I51" i="6" s="1"/>
  <c r="I52" i="6" s="1"/>
  <c r="R13" i="6"/>
  <c r="Q13" i="6"/>
  <c r="P13" i="6"/>
  <c r="O13" i="6"/>
  <c r="N13" i="6"/>
  <c r="S12" i="6"/>
  <c r="R12" i="6"/>
  <c r="Q12" i="6"/>
  <c r="P12" i="6"/>
  <c r="O12" i="6"/>
  <c r="N12" i="6"/>
  <c r="S11" i="6"/>
  <c r="R11" i="6"/>
  <c r="Q11" i="6"/>
  <c r="P11" i="6"/>
  <c r="P43" i="6" s="1"/>
  <c r="F51" i="6" s="1"/>
  <c r="F52" i="6" s="1"/>
  <c r="O11" i="6"/>
  <c r="N11" i="6"/>
  <c r="S10" i="6"/>
  <c r="R10" i="6"/>
  <c r="Q10" i="6"/>
  <c r="Q43" i="6" s="1"/>
  <c r="G51" i="6" s="1"/>
  <c r="G52" i="6" s="1"/>
  <c r="P10" i="6"/>
  <c r="O10" i="6"/>
  <c r="O43" i="6" s="1"/>
  <c r="E51" i="6" s="1"/>
  <c r="E52" i="6" s="1"/>
  <c r="N10" i="6"/>
  <c r="N43" i="6" s="1"/>
  <c r="D51" i="6" s="1"/>
  <c r="D52" i="6" s="1"/>
  <c r="N14" i="5"/>
  <c r="R219" i="5"/>
  <c r="Q219" i="5"/>
  <c r="P219" i="5"/>
  <c r="O219" i="5"/>
  <c r="N219" i="5"/>
  <c r="M219" i="5"/>
  <c r="R217" i="5"/>
  <c r="Q217" i="5"/>
  <c r="P217" i="5"/>
  <c r="O217" i="5"/>
  <c r="N217" i="5"/>
  <c r="M217" i="5"/>
  <c r="R216" i="5"/>
  <c r="Q216" i="5"/>
  <c r="P216" i="5"/>
  <c r="O216" i="5"/>
  <c r="N216" i="5"/>
  <c r="M216" i="5"/>
  <c r="R215" i="5"/>
  <c r="Q215" i="5"/>
  <c r="P215" i="5"/>
  <c r="O215" i="5"/>
  <c r="N215" i="5"/>
  <c r="M215" i="5"/>
  <c r="R212" i="5"/>
  <c r="Q212" i="5"/>
  <c r="P212" i="5"/>
  <c r="O212" i="5"/>
  <c r="N212" i="5"/>
  <c r="M212" i="5"/>
  <c r="R211" i="5"/>
  <c r="Q211" i="5"/>
  <c r="P211" i="5"/>
  <c r="O211" i="5"/>
  <c r="N211" i="5"/>
  <c r="M211" i="5"/>
  <c r="R210" i="5"/>
  <c r="Q210" i="5"/>
  <c r="P210" i="5"/>
  <c r="O210" i="5"/>
  <c r="N210" i="5"/>
  <c r="M210" i="5"/>
  <c r="R209" i="5"/>
  <c r="Q209" i="5"/>
  <c r="P209" i="5"/>
  <c r="O209" i="5"/>
  <c r="N209" i="5"/>
  <c r="M209" i="5"/>
  <c r="R208" i="5"/>
  <c r="Q208" i="5"/>
  <c r="P208" i="5"/>
  <c r="O208" i="5"/>
  <c r="N208" i="5"/>
  <c r="M208" i="5"/>
  <c r="R207" i="5"/>
  <c r="Q207" i="5"/>
  <c r="P207" i="5"/>
  <c r="O207" i="5"/>
  <c r="N207" i="5"/>
  <c r="M207" i="5"/>
  <c r="R206" i="5"/>
  <c r="Q206" i="5"/>
  <c r="P206" i="5"/>
  <c r="O206" i="5"/>
  <c r="N206" i="5"/>
  <c r="M206" i="5"/>
  <c r="R205" i="5"/>
  <c r="Q205" i="5"/>
  <c r="P205" i="5"/>
  <c r="O205" i="5"/>
  <c r="N205" i="5"/>
  <c r="M205" i="5"/>
  <c r="R204" i="5"/>
  <c r="Q204" i="5"/>
  <c r="P204" i="5"/>
  <c r="O204" i="5"/>
  <c r="N204" i="5"/>
  <c r="M204" i="5"/>
  <c r="R203" i="5"/>
  <c r="Q203" i="5"/>
  <c r="P203" i="5"/>
  <c r="O203" i="5"/>
  <c r="N203" i="5"/>
  <c r="M203" i="5"/>
  <c r="R201" i="5"/>
  <c r="Q201" i="5"/>
  <c r="P201" i="5"/>
  <c r="O201" i="5"/>
  <c r="N201" i="5"/>
  <c r="M201" i="5"/>
  <c r="R199" i="5"/>
  <c r="Q199" i="5"/>
  <c r="P199" i="5"/>
  <c r="O199" i="5"/>
  <c r="N199" i="5"/>
  <c r="M199" i="5"/>
  <c r="R198" i="5"/>
  <c r="Q198" i="5"/>
  <c r="P198" i="5"/>
  <c r="O198" i="5"/>
  <c r="N198" i="5"/>
  <c r="M198" i="5"/>
  <c r="R196" i="5"/>
  <c r="Q196" i="5"/>
  <c r="P196" i="5"/>
  <c r="O196" i="5"/>
  <c r="N196" i="5"/>
  <c r="M196" i="5"/>
  <c r="R193" i="5"/>
  <c r="Q193" i="5"/>
  <c r="P193" i="5"/>
  <c r="O193" i="5"/>
  <c r="N193" i="5"/>
  <c r="M193" i="5"/>
  <c r="R191" i="5"/>
  <c r="Q191" i="5"/>
  <c r="P191" i="5"/>
  <c r="O191" i="5"/>
  <c r="N191" i="5"/>
  <c r="M191" i="5"/>
  <c r="R189" i="5"/>
  <c r="Q189" i="5"/>
  <c r="P189" i="5"/>
  <c r="O189" i="5"/>
  <c r="N189" i="5"/>
  <c r="M189" i="5"/>
  <c r="R186" i="5"/>
  <c r="Q186" i="5"/>
  <c r="P186" i="5"/>
  <c r="O186" i="5"/>
  <c r="N186" i="5"/>
  <c r="M186" i="5"/>
  <c r="R184" i="5"/>
  <c r="Q184" i="5"/>
  <c r="P184" i="5"/>
  <c r="O184" i="5"/>
  <c r="N184" i="5"/>
  <c r="M184" i="5"/>
  <c r="R182" i="5"/>
  <c r="Q182" i="5"/>
  <c r="P182" i="5"/>
  <c r="O182" i="5"/>
  <c r="N182" i="5"/>
  <c r="M182" i="5"/>
  <c r="R179" i="5"/>
  <c r="Q179" i="5"/>
  <c r="P179" i="5"/>
  <c r="O179" i="5"/>
  <c r="N179" i="5"/>
  <c r="M179" i="5"/>
  <c r="R178" i="5"/>
  <c r="Q178" i="5"/>
  <c r="P178" i="5"/>
  <c r="O178" i="5"/>
  <c r="N178" i="5"/>
  <c r="M178" i="5"/>
  <c r="R176" i="5"/>
  <c r="Q176" i="5"/>
  <c r="P176" i="5"/>
  <c r="O176" i="5"/>
  <c r="N176" i="5"/>
  <c r="M176" i="5"/>
  <c r="R174" i="5"/>
  <c r="Q174" i="5"/>
  <c r="P174" i="5"/>
  <c r="O174" i="5"/>
  <c r="N174" i="5"/>
  <c r="M174" i="5"/>
  <c r="R171" i="5"/>
  <c r="Q171" i="5"/>
  <c r="P171" i="5"/>
  <c r="O171" i="5"/>
  <c r="N171" i="5"/>
  <c r="M171" i="5"/>
  <c r="R169" i="5"/>
  <c r="Q169" i="5"/>
  <c r="P169" i="5"/>
  <c r="O169" i="5"/>
  <c r="N169" i="5"/>
  <c r="M169" i="5"/>
  <c r="R166" i="5"/>
  <c r="Q166" i="5"/>
  <c r="P166" i="5"/>
  <c r="O166" i="5"/>
  <c r="N166" i="5"/>
  <c r="M166" i="5"/>
  <c r="R165" i="5"/>
  <c r="Q165" i="5"/>
  <c r="P165" i="5"/>
  <c r="O165" i="5"/>
  <c r="N165" i="5"/>
  <c r="M165" i="5"/>
  <c r="R163" i="5"/>
  <c r="Q163" i="5"/>
  <c r="P163" i="5"/>
  <c r="O163" i="5"/>
  <c r="N163" i="5"/>
  <c r="M163" i="5"/>
  <c r="R162" i="5"/>
  <c r="Q162" i="5"/>
  <c r="P162" i="5"/>
  <c r="O162" i="5"/>
  <c r="N162" i="5"/>
  <c r="M162" i="5"/>
  <c r="R161" i="5"/>
  <c r="Q161" i="5"/>
  <c r="P161" i="5"/>
  <c r="O161" i="5"/>
  <c r="N161" i="5"/>
  <c r="M161" i="5"/>
  <c r="R159" i="5"/>
  <c r="Q159" i="5"/>
  <c r="P159" i="5"/>
  <c r="O159" i="5"/>
  <c r="N159" i="5"/>
  <c r="M159" i="5"/>
  <c r="R158" i="5"/>
  <c r="Q158" i="5"/>
  <c r="P158" i="5"/>
  <c r="O158" i="5"/>
  <c r="N158" i="5"/>
  <c r="M158" i="5"/>
  <c r="R155" i="5"/>
  <c r="Q155" i="5"/>
  <c r="P155" i="5"/>
  <c r="O155" i="5"/>
  <c r="N155" i="5"/>
  <c r="M155" i="5"/>
  <c r="R154" i="5"/>
  <c r="Q154" i="5"/>
  <c r="P154" i="5"/>
  <c r="O154" i="5"/>
  <c r="N154" i="5"/>
  <c r="M154" i="5"/>
  <c r="R152" i="5"/>
  <c r="Q152" i="5"/>
  <c r="P152" i="5"/>
  <c r="O152" i="5"/>
  <c r="N152" i="5"/>
  <c r="M152" i="5"/>
  <c r="R151" i="5"/>
  <c r="Q151" i="5"/>
  <c r="P151" i="5"/>
  <c r="O151" i="5"/>
  <c r="N151" i="5"/>
  <c r="M151" i="5"/>
  <c r="R149" i="5"/>
  <c r="Q149" i="5"/>
  <c r="P149" i="5"/>
  <c r="O149" i="5"/>
  <c r="N149" i="5"/>
  <c r="M149" i="5"/>
  <c r="R148" i="5"/>
  <c r="Q148" i="5"/>
  <c r="P148" i="5"/>
  <c r="O148" i="5"/>
  <c r="N148" i="5"/>
  <c r="M148" i="5"/>
  <c r="R146" i="5"/>
  <c r="Q146" i="5"/>
  <c r="P146" i="5"/>
  <c r="O146" i="5"/>
  <c r="N146" i="5"/>
  <c r="M146" i="5"/>
  <c r="R145" i="5"/>
  <c r="Q145" i="5"/>
  <c r="P145" i="5"/>
  <c r="O145" i="5"/>
  <c r="N145" i="5"/>
  <c r="M145" i="5"/>
  <c r="R142" i="5"/>
  <c r="Q142" i="5"/>
  <c r="P142" i="5"/>
  <c r="O142" i="5"/>
  <c r="N142" i="5"/>
  <c r="M142" i="5"/>
  <c r="R141" i="5"/>
  <c r="Q141" i="5"/>
  <c r="P141" i="5"/>
  <c r="O141" i="5"/>
  <c r="N141" i="5"/>
  <c r="M141" i="5"/>
  <c r="R140" i="5"/>
  <c r="Q140" i="5"/>
  <c r="P140" i="5"/>
  <c r="O140" i="5"/>
  <c r="N140" i="5"/>
  <c r="M140" i="5"/>
  <c r="R138" i="5"/>
  <c r="Q138" i="5"/>
  <c r="P138" i="5"/>
  <c r="O138" i="5"/>
  <c r="N138" i="5"/>
  <c r="M138" i="5"/>
  <c r="R136" i="5"/>
  <c r="Q136" i="5"/>
  <c r="P136" i="5"/>
  <c r="O136" i="5"/>
  <c r="N136" i="5"/>
  <c r="M136" i="5"/>
  <c r="R135" i="5"/>
  <c r="Q135" i="5"/>
  <c r="P135" i="5"/>
  <c r="O135" i="5"/>
  <c r="N135" i="5"/>
  <c r="M135" i="5"/>
  <c r="R134" i="5"/>
  <c r="Q134" i="5"/>
  <c r="P134" i="5"/>
  <c r="O134" i="5"/>
  <c r="N134" i="5"/>
  <c r="M134" i="5"/>
  <c r="R133" i="5"/>
  <c r="Q133" i="5"/>
  <c r="P133" i="5"/>
  <c r="O133" i="5"/>
  <c r="N133" i="5"/>
  <c r="M133" i="5"/>
  <c r="R129" i="5"/>
  <c r="Q129" i="5"/>
  <c r="P129" i="5"/>
  <c r="O129" i="5"/>
  <c r="N129" i="5"/>
  <c r="M129" i="5"/>
  <c r="R128" i="5"/>
  <c r="Q128" i="5"/>
  <c r="P128" i="5"/>
  <c r="O128" i="5"/>
  <c r="N128" i="5"/>
  <c r="M128" i="5"/>
  <c r="R127" i="5"/>
  <c r="Q127" i="5"/>
  <c r="P127" i="5"/>
  <c r="O127" i="5"/>
  <c r="N127" i="5"/>
  <c r="M127" i="5"/>
  <c r="R126" i="5"/>
  <c r="Q126" i="5"/>
  <c r="P126" i="5"/>
  <c r="O126" i="5"/>
  <c r="N126" i="5"/>
  <c r="M126" i="5"/>
  <c r="R125" i="5"/>
  <c r="Q125" i="5"/>
  <c r="P125" i="5"/>
  <c r="O125" i="5"/>
  <c r="N125" i="5"/>
  <c r="M125" i="5"/>
  <c r="R124" i="5"/>
  <c r="Q124" i="5"/>
  <c r="P124" i="5"/>
  <c r="O124" i="5"/>
  <c r="N124" i="5"/>
  <c r="M124" i="5"/>
  <c r="R123" i="5"/>
  <c r="Q123" i="5"/>
  <c r="P123" i="5"/>
  <c r="O123" i="5"/>
  <c r="N123" i="5"/>
  <c r="M123" i="5"/>
  <c r="R122" i="5"/>
  <c r="Q122" i="5"/>
  <c r="P122" i="5"/>
  <c r="O122" i="5"/>
  <c r="N122" i="5"/>
  <c r="M122" i="5"/>
  <c r="R121" i="5"/>
  <c r="Q121" i="5"/>
  <c r="P121" i="5"/>
  <c r="O121" i="5"/>
  <c r="N121" i="5"/>
  <c r="M121" i="5"/>
  <c r="R120" i="5"/>
  <c r="Q120" i="5"/>
  <c r="P120" i="5"/>
  <c r="O120" i="5"/>
  <c r="N120" i="5"/>
  <c r="M120" i="5"/>
  <c r="R119" i="5"/>
  <c r="Q119" i="5"/>
  <c r="P119" i="5"/>
  <c r="O119" i="5"/>
  <c r="N119" i="5"/>
  <c r="M119" i="5"/>
  <c r="R118" i="5"/>
  <c r="Q118" i="5"/>
  <c r="P118" i="5"/>
  <c r="O118" i="5"/>
  <c r="N118" i="5"/>
  <c r="M118" i="5"/>
  <c r="R117" i="5"/>
  <c r="Q117" i="5"/>
  <c r="P117" i="5"/>
  <c r="O117" i="5"/>
  <c r="N117" i="5"/>
  <c r="M117" i="5"/>
  <c r="R116" i="5"/>
  <c r="Q116" i="5"/>
  <c r="P116" i="5"/>
  <c r="O116" i="5"/>
  <c r="N116" i="5"/>
  <c r="M116" i="5"/>
  <c r="R115" i="5"/>
  <c r="Q115" i="5"/>
  <c r="P115" i="5"/>
  <c r="O115" i="5"/>
  <c r="N115" i="5"/>
  <c r="M115" i="5"/>
  <c r="R114" i="5"/>
  <c r="Q114" i="5"/>
  <c r="P114" i="5"/>
  <c r="O114" i="5"/>
  <c r="N114" i="5"/>
  <c r="M114" i="5"/>
  <c r="R112" i="5"/>
  <c r="Q112" i="5"/>
  <c r="P112" i="5"/>
  <c r="O112" i="5"/>
  <c r="N112" i="5"/>
  <c r="M112" i="5"/>
  <c r="R111" i="5"/>
  <c r="Q111" i="5"/>
  <c r="P111" i="5"/>
  <c r="O111" i="5"/>
  <c r="N111" i="5"/>
  <c r="M111" i="5"/>
  <c r="R110" i="5"/>
  <c r="Q110" i="5"/>
  <c r="P110" i="5"/>
  <c r="O110" i="5"/>
  <c r="N110" i="5"/>
  <c r="M110" i="5"/>
  <c r="R109" i="5"/>
  <c r="Q109" i="5"/>
  <c r="P109" i="5"/>
  <c r="O109" i="5"/>
  <c r="N109" i="5"/>
  <c r="M109" i="5"/>
  <c r="R108" i="5"/>
  <c r="Q108" i="5"/>
  <c r="P108" i="5"/>
  <c r="O108" i="5"/>
  <c r="N108" i="5"/>
  <c r="M108" i="5"/>
  <c r="R107" i="5"/>
  <c r="Q107" i="5"/>
  <c r="P107" i="5"/>
  <c r="O107" i="5"/>
  <c r="N107" i="5"/>
  <c r="M107" i="5"/>
  <c r="R106" i="5"/>
  <c r="Q106" i="5"/>
  <c r="P106" i="5"/>
  <c r="O106" i="5"/>
  <c r="N106" i="5"/>
  <c r="M106" i="5"/>
  <c r="R105" i="5"/>
  <c r="Q105" i="5"/>
  <c r="P105" i="5"/>
  <c r="O105" i="5"/>
  <c r="N105" i="5"/>
  <c r="M105" i="5"/>
  <c r="R104" i="5"/>
  <c r="Q104" i="5"/>
  <c r="P104" i="5"/>
  <c r="O104" i="5"/>
  <c r="N104" i="5"/>
  <c r="M104" i="5"/>
  <c r="R103" i="5"/>
  <c r="Q103" i="5"/>
  <c r="P103" i="5"/>
  <c r="O103" i="5"/>
  <c r="N103" i="5"/>
  <c r="M103" i="5"/>
  <c r="R102" i="5"/>
  <c r="Q102" i="5"/>
  <c r="P102" i="5"/>
  <c r="O102" i="5"/>
  <c r="N102" i="5"/>
  <c r="M102" i="5"/>
  <c r="R101" i="5"/>
  <c r="Q101" i="5"/>
  <c r="P101" i="5"/>
  <c r="O101" i="5"/>
  <c r="N101" i="5"/>
  <c r="M101" i="5"/>
  <c r="R100" i="5"/>
  <c r="Q100" i="5"/>
  <c r="P100" i="5"/>
  <c r="O100" i="5"/>
  <c r="N100" i="5"/>
  <c r="M100" i="5"/>
  <c r="R99" i="5"/>
  <c r="Q99" i="5"/>
  <c r="P99" i="5"/>
  <c r="O99" i="5"/>
  <c r="N99" i="5"/>
  <c r="M99" i="5"/>
  <c r="R98" i="5"/>
  <c r="Q98" i="5"/>
  <c r="P98" i="5"/>
  <c r="O98" i="5"/>
  <c r="N98" i="5"/>
  <c r="M98" i="5"/>
  <c r="R97" i="5"/>
  <c r="Q97" i="5"/>
  <c r="P97" i="5"/>
  <c r="O97" i="5"/>
  <c r="N97" i="5"/>
  <c r="M97" i="5"/>
  <c r="R96" i="5"/>
  <c r="Q96" i="5"/>
  <c r="P96" i="5"/>
  <c r="O96" i="5"/>
  <c r="N96" i="5"/>
  <c r="M96" i="5"/>
  <c r="R95" i="5"/>
  <c r="Q95" i="5"/>
  <c r="P95" i="5"/>
  <c r="O95" i="5"/>
  <c r="N95" i="5"/>
  <c r="M95" i="5"/>
  <c r="R94" i="5"/>
  <c r="Q94" i="5"/>
  <c r="P94" i="5"/>
  <c r="O94" i="5"/>
  <c r="N94" i="5"/>
  <c r="M94" i="5"/>
  <c r="R93" i="5"/>
  <c r="Q93" i="5"/>
  <c r="P93" i="5"/>
  <c r="O93" i="5"/>
  <c r="N93" i="5"/>
  <c r="M93" i="5"/>
  <c r="R92" i="5"/>
  <c r="Q92" i="5"/>
  <c r="P92" i="5"/>
  <c r="O92" i="5"/>
  <c r="N92" i="5"/>
  <c r="M92" i="5"/>
  <c r="R91" i="5"/>
  <c r="Q91" i="5"/>
  <c r="P91" i="5"/>
  <c r="O91" i="5"/>
  <c r="N91" i="5"/>
  <c r="M91" i="5"/>
  <c r="R89" i="5"/>
  <c r="Q89" i="5"/>
  <c r="P89" i="5"/>
  <c r="O89" i="5"/>
  <c r="N89" i="5"/>
  <c r="M89" i="5"/>
  <c r="R88" i="5"/>
  <c r="Q88" i="5"/>
  <c r="P88" i="5"/>
  <c r="O88" i="5"/>
  <c r="N88" i="5"/>
  <c r="M88" i="5"/>
  <c r="R87" i="5"/>
  <c r="Q87" i="5"/>
  <c r="P87" i="5"/>
  <c r="O87" i="5"/>
  <c r="N87" i="5"/>
  <c r="M87" i="5"/>
  <c r="R86" i="5"/>
  <c r="Q86" i="5"/>
  <c r="P86" i="5"/>
  <c r="O86" i="5"/>
  <c r="N86" i="5"/>
  <c r="M86" i="5"/>
  <c r="R85" i="5"/>
  <c r="Q85" i="5"/>
  <c r="P85" i="5"/>
  <c r="O85" i="5"/>
  <c r="N85" i="5"/>
  <c r="M85" i="5"/>
  <c r="R84" i="5"/>
  <c r="Q84" i="5"/>
  <c r="P84" i="5"/>
  <c r="O84" i="5"/>
  <c r="N84" i="5"/>
  <c r="M84" i="5"/>
  <c r="R83" i="5"/>
  <c r="Q83" i="5"/>
  <c r="P83" i="5"/>
  <c r="O83" i="5"/>
  <c r="N83" i="5"/>
  <c r="M83" i="5"/>
  <c r="R82" i="5"/>
  <c r="Q82" i="5"/>
  <c r="P82" i="5"/>
  <c r="O82" i="5"/>
  <c r="N82" i="5"/>
  <c r="M82" i="5"/>
  <c r="R81" i="5"/>
  <c r="Q81" i="5"/>
  <c r="P81" i="5"/>
  <c r="O81" i="5"/>
  <c r="N81" i="5"/>
  <c r="M81" i="5"/>
  <c r="R80" i="5"/>
  <c r="Q80" i="5"/>
  <c r="P80" i="5"/>
  <c r="O80" i="5"/>
  <c r="N80" i="5"/>
  <c r="M80" i="5"/>
  <c r="R79" i="5"/>
  <c r="Q79" i="5"/>
  <c r="P79" i="5"/>
  <c r="O79" i="5"/>
  <c r="N79" i="5"/>
  <c r="M79" i="5"/>
  <c r="R78" i="5"/>
  <c r="Q78" i="5"/>
  <c r="P78" i="5"/>
  <c r="O78" i="5"/>
  <c r="N78" i="5"/>
  <c r="M78" i="5"/>
  <c r="R77" i="5"/>
  <c r="Q77" i="5"/>
  <c r="P77" i="5"/>
  <c r="O77" i="5"/>
  <c r="N77" i="5"/>
  <c r="M77" i="5"/>
  <c r="R76" i="5"/>
  <c r="Q76" i="5"/>
  <c r="P76" i="5"/>
  <c r="O76" i="5"/>
  <c r="N76" i="5"/>
  <c r="M76" i="5"/>
  <c r="R75" i="5"/>
  <c r="Q75" i="5"/>
  <c r="P75" i="5"/>
  <c r="O75" i="5"/>
  <c r="N75" i="5"/>
  <c r="M75" i="5"/>
  <c r="R74" i="5"/>
  <c r="Q74" i="5"/>
  <c r="P74" i="5"/>
  <c r="O74" i="5"/>
  <c r="N74" i="5"/>
  <c r="M74" i="5"/>
  <c r="R73" i="5"/>
  <c r="Q73" i="5"/>
  <c r="P73" i="5"/>
  <c r="O73" i="5"/>
  <c r="N73" i="5"/>
  <c r="M73" i="5"/>
  <c r="R72" i="5"/>
  <c r="Q72" i="5"/>
  <c r="P72" i="5"/>
  <c r="O72" i="5"/>
  <c r="N72" i="5"/>
  <c r="M72" i="5"/>
  <c r="R71" i="5"/>
  <c r="Q71" i="5"/>
  <c r="P71" i="5"/>
  <c r="O71" i="5"/>
  <c r="N71" i="5"/>
  <c r="M71" i="5"/>
  <c r="R70" i="5"/>
  <c r="Q70" i="5"/>
  <c r="P70" i="5"/>
  <c r="O70" i="5"/>
  <c r="N70" i="5"/>
  <c r="M70" i="5"/>
  <c r="R69" i="5"/>
  <c r="Q69" i="5"/>
  <c r="P69" i="5"/>
  <c r="O69" i="5"/>
  <c r="N69" i="5"/>
  <c r="M69" i="5"/>
  <c r="R67" i="5"/>
  <c r="Q67" i="5"/>
  <c r="P67" i="5"/>
  <c r="O67" i="5"/>
  <c r="N67" i="5"/>
  <c r="M67" i="5"/>
  <c r="R66" i="5"/>
  <c r="Q66" i="5"/>
  <c r="P66" i="5"/>
  <c r="O66" i="5"/>
  <c r="N66" i="5"/>
  <c r="M66" i="5"/>
  <c r="R65" i="5"/>
  <c r="Q65" i="5"/>
  <c r="P65" i="5"/>
  <c r="O65" i="5"/>
  <c r="N65" i="5"/>
  <c r="M65" i="5"/>
  <c r="R64" i="5"/>
  <c r="Q64" i="5"/>
  <c r="P64" i="5"/>
  <c r="O64" i="5"/>
  <c r="N64" i="5"/>
  <c r="M64" i="5"/>
  <c r="R63" i="5"/>
  <c r="Q63" i="5"/>
  <c r="P63" i="5"/>
  <c r="O63" i="5"/>
  <c r="N63" i="5"/>
  <c r="M63" i="5"/>
  <c r="R62" i="5"/>
  <c r="Q62" i="5"/>
  <c r="P62" i="5"/>
  <c r="O62" i="5"/>
  <c r="N62" i="5"/>
  <c r="M62" i="5"/>
  <c r="R61" i="5"/>
  <c r="Q61" i="5"/>
  <c r="P61" i="5"/>
  <c r="O61" i="5"/>
  <c r="N61" i="5"/>
  <c r="M61" i="5"/>
  <c r="R60" i="5"/>
  <c r="Q60" i="5"/>
  <c r="P60" i="5"/>
  <c r="O60" i="5"/>
  <c r="N60" i="5"/>
  <c r="M60" i="5"/>
  <c r="R59" i="5"/>
  <c r="Q59" i="5"/>
  <c r="P59" i="5"/>
  <c r="O59" i="5"/>
  <c r="N59" i="5"/>
  <c r="M59" i="5"/>
  <c r="R58" i="5"/>
  <c r="Q58" i="5"/>
  <c r="P58" i="5"/>
  <c r="O58" i="5"/>
  <c r="N58" i="5"/>
  <c r="M58" i="5"/>
  <c r="R57" i="5"/>
  <c r="Q57" i="5"/>
  <c r="P57" i="5"/>
  <c r="O57" i="5"/>
  <c r="N57" i="5"/>
  <c r="M57" i="5"/>
  <c r="R56" i="5"/>
  <c r="Q56" i="5"/>
  <c r="P56" i="5"/>
  <c r="O56" i="5"/>
  <c r="N56" i="5"/>
  <c r="M56" i="5"/>
  <c r="R55" i="5"/>
  <c r="Q55" i="5"/>
  <c r="P55" i="5"/>
  <c r="O55" i="5"/>
  <c r="N55" i="5"/>
  <c r="M55" i="5"/>
  <c r="R54" i="5"/>
  <c r="Q54" i="5"/>
  <c r="P54" i="5"/>
  <c r="O54" i="5"/>
  <c r="N54" i="5"/>
  <c r="M54" i="5"/>
  <c r="R53" i="5"/>
  <c r="Q53" i="5"/>
  <c r="P53" i="5"/>
  <c r="O53" i="5"/>
  <c r="N53" i="5"/>
  <c r="M53" i="5"/>
  <c r="R52" i="5"/>
  <c r="Q52" i="5"/>
  <c r="P52" i="5"/>
  <c r="O52" i="5"/>
  <c r="N52" i="5"/>
  <c r="M52" i="5"/>
  <c r="R51" i="5"/>
  <c r="Q51" i="5"/>
  <c r="P51" i="5"/>
  <c r="O51" i="5"/>
  <c r="N51" i="5"/>
  <c r="M51" i="5"/>
  <c r="R50" i="5"/>
  <c r="Q50" i="5"/>
  <c r="P50" i="5"/>
  <c r="O50" i="5"/>
  <c r="N50" i="5"/>
  <c r="M50" i="5"/>
  <c r="R49" i="5"/>
  <c r="Q49" i="5"/>
  <c r="P49" i="5"/>
  <c r="O49" i="5"/>
  <c r="N49" i="5"/>
  <c r="M49" i="5"/>
  <c r="R48" i="5"/>
  <c r="Q48" i="5"/>
  <c r="P48" i="5"/>
  <c r="O48" i="5"/>
  <c r="N48" i="5"/>
  <c r="M48" i="5"/>
  <c r="R47" i="5"/>
  <c r="Q47" i="5"/>
  <c r="P47" i="5"/>
  <c r="O47" i="5"/>
  <c r="N47" i="5"/>
  <c r="M47" i="5"/>
  <c r="R46" i="5"/>
  <c r="Q46" i="5"/>
  <c r="P46" i="5"/>
  <c r="O46" i="5"/>
  <c r="N46" i="5"/>
  <c r="M46" i="5"/>
  <c r="R45" i="5"/>
  <c r="Q45" i="5"/>
  <c r="P45" i="5"/>
  <c r="O45" i="5"/>
  <c r="N45" i="5"/>
  <c r="M45" i="5"/>
  <c r="R44" i="5"/>
  <c r="Q44" i="5"/>
  <c r="P44" i="5"/>
  <c r="O44" i="5"/>
  <c r="N44" i="5"/>
  <c r="M44" i="5"/>
  <c r="R43" i="5"/>
  <c r="Q43" i="5"/>
  <c r="P43" i="5"/>
  <c r="O43" i="5"/>
  <c r="N43" i="5"/>
  <c r="M43" i="5"/>
  <c r="R42" i="5"/>
  <c r="Q42" i="5"/>
  <c r="P42" i="5"/>
  <c r="O42" i="5"/>
  <c r="N42" i="5"/>
  <c r="M42" i="5"/>
  <c r="R41" i="5"/>
  <c r="Q41" i="5"/>
  <c r="P41" i="5"/>
  <c r="O41" i="5"/>
  <c r="N41" i="5"/>
  <c r="M41" i="5"/>
  <c r="R40" i="5"/>
  <c r="Q40" i="5"/>
  <c r="P40" i="5"/>
  <c r="O40" i="5"/>
  <c r="N40" i="5"/>
  <c r="M40" i="5"/>
  <c r="M39" i="5"/>
  <c r="R38" i="5"/>
  <c r="Q38" i="5"/>
  <c r="P38" i="5"/>
  <c r="O38" i="5"/>
  <c r="N38" i="5"/>
  <c r="M38" i="5"/>
  <c r="R37" i="5"/>
  <c r="Q37" i="5"/>
  <c r="P37" i="5"/>
  <c r="O37" i="5"/>
  <c r="N37" i="5"/>
  <c r="M37" i="5"/>
  <c r="R36" i="5"/>
  <c r="Q36" i="5"/>
  <c r="P36" i="5"/>
  <c r="O36" i="5"/>
  <c r="N36" i="5"/>
  <c r="M36" i="5"/>
  <c r="R35" i="5"/>
  <c r="Q35" i="5"/>
  <c r="P35" i="5"/>
  <c r="O35" i="5"/>
  <c r="N35" i="5"/>
  <c r="M35" i="5"/>
  <c r="R34" i="5"/>
  <c r="Q34" i="5"/>
  <c r="P34" i="5"/>
  <c r="O34" i="5"/>
  <c r="N34" i="5"/>
  <c r="M34" i="5"/>
  <c r="R33" i="5"/>
  <c r="Q33" i="5"/>
  <c r="P33" i="5"/>
  <c r="O33" i="5"/>
  <c r="N33" i="5"/>
  <c r="M33" i="5"/>
  <c r="R32" i="5"/>
  <c r="Q32" i="5"/>
  <c r="P32" i="5"/>
  <c r="O32" i="5"/>
  <c r="N32" i="5"/>
  <c r="M32" i="5"/>
  <c r="R31" i="5"/>
  <c r="Q31" i="5"/>
  <c r="P31" i="5"/>
  <c r="O31" i="5"/>
  <c r="N31" i="5"/>
  <c r="M31" i="5"/>
  <c r="R30" i="5"/>
  <c r="Q30" i="5"/>
  <c r="P30" i="5"/>
  <c r="O30" i="5"/>
  <c r="N30" i="5"/>
  <c r="M30" i="5"/>
  <c r="R29" i="5"/>
  <c r="Q29" i="5"/>
  <c r="P29" i="5"/>
  <c r="O29" i="5"/>
  <c r="N29" i="5"/>
  <c r="M29" i="5"/>
  <c r="R28" i="5"/>
  <c r="Q28" i="5"/>
  <c r="P28" i="5"/>
  <c r="O28" i="5"/>
  <c r="N28" i="5"/>
  <c r="M28" i="5"/>
  <c r="R27" i="5"/>
  <c r="Q27" i="5"/>
  <c r="P27" i="5"/>
  <c r="O27" i="5"/>
  <c r="N27" i="5"/>
  <c r="M27" i="5"/>
  <c r="R26" i="5"/>
  <c r="Q26" i="5"/>
  <c r="P26" i="5"/>
  <c r="O26" i="5"/>
  <c r="N26" i="5"/>
  <c r="M26" i="5"/>
  <c r="R25" i="5"/>
  <c r="Q25" i="5"/>
  <c r="P25" i="5"/>
  <c r="O25" i="5"/>
  <c r="N25" i="5"/>
  <c r="M25" i="5"/>
  <c r="R23" i="5"/>
  <c r="Q23" i="5"/>
  <c r="P23" i="5"/>
  <c r="O23" i="5"/>
  <c r="N23" i="5"/>
  <c r="M23" i="5"/>
  <c r="R22" i="5"/>
  <c r="Q22" i="5"/>
  <c r="P22" i="5"/>
  <c r="O22" i="5"/>
  <c r="N22" i="5"/>
  <c r="M22" i="5"/>
  <c r="R21" i="5"/>
  <c r="Q21" i="5"/>
  <c r="P21" i="5"/>
  <c r="O21" i="5"/>
  <c r="N21" i="5"/>
  <c r="M21" i="5"/>
  <c r="R20" i="5"/>
  <c r="Q20" i="5"/>
  <c r="P20" i="5"/>
  <c r="O20" i="5"/>
  <c r="N20" i="5"/>
  <c r="M20" i="5"/>
  <c r="R19" i="5"/>
  <c r="Q19" i="5"/>
  <c r="P19" i="5"/>
  <c r="O19" i="5"/>
  <c r="N19" i="5"/>
  <c r="M19" i="5"/>
  <c r="R18" i="5"/>
  <c r="Q18" i="5"/>
  <c r="P18" i="5"/>
  <c r="O18" i="5"/>
  <c r="N18" i="5"/>
  <c r="M18" i="5"/>
  <c r="R17" i="5"/>
  <c r="Q17" i="5"/>
  <c r="P17" i="5"/>
  <c r="O17" i="5"/>
  <c r="N17" i="5"/>
  <c r="M17" i="5"/>
  <c r="R16" i="5"/>
  <c r="Q16" i="5"/>
  <c r="P16" i="5"/>
  <c r="O16" i="5"/>
  <c r="N16" i="5"/>
  <c r="M16" i="5"/>
  <c r="R15" i="5"/>
  <c r="Q15" i="5"/>
  <c r="P15" i="5"/>
  <c r="O15" i="5"/>
  <c r="N15" i="5"/>
  <c r="M15" i="5"/>
  <c r="R14" i="5"/>
  <c r="Q14" i="5"/>
  <c r="P14" i="5"/>
  <c r="O14" i="5"/>
  <c r="M14" i="5"/>
  <c r="R13" i="5"/>
  <c r="Q13" i="5"/>
  <c r="P13" i="5"/>
  <c r="O13" i="5"/>
  <c r="N13" i="5"/>
  <c r="M13" i="5"/>
  <c r="R12" i="5"/>
  <c r="Q12" i="5"/>
  <c r="P12" i="5"/>
  <c r="O12" i="5"/>
  <c r="N12" i="5"/>
  <c r="M12" i="5"/>
  <c r="R11" i="5"/>
  <c r="R220" i="5" s="1"/>
  <c r="Q11" i="5"/>
  <c r="Q220" i="5" s="1"/>
  <c r="P11" i="5"/>
  <c r="P220" i="5" s="1"/>
  <c r="O11" i="5"/>
  <c r="O220" i="5" s="1"/>
  <c r="N11" i="5"/>
  <c r="N220" i="5" s="1"/>
  <c r="M11" i="5"/>
  <c r="M220" i="5" s="1"/>
  <c r="C224" i="5" l="1"/>
  <c r="E18" i="2" l="1"/>
  <c r="D224" i="5" l="1"/>
  <c r="D16" i="2"/>
  <c r="D18" i="2" s="1"/>
  <c r="D225" i="5" l="1"/>
  <c r="G224" i="5" l="1"/>
  <c r="G225" i="5" s="1"/>
  <c r="I16" i="2" s="1"/>
  <c r="I18" i="2" s="1"/>
  <c r="I224" i="5"/>
  <c r="I225" i="5" s="1"/>
  <c r="K16" i="2" s="1"/>
  <c r="K18" i="2" s="1"/>
  <c r="H224" i="5"/>
  <c r="H225" i="5" s="1"/>
  <c r="J16" i="2" s="1"/>
  <c r="J18" i="2" s="1"/>
  <c r="F224" i="5"/>
  <c r="F225" i="5" s="1"/>
  <c r="H16" i="2" s="1"/>
  <c r="H18" i="2" s="1"/>
  <c r="E224" i="5"/>
  <c r="E225" i="5" s="1"/>
  <c r="G16" i="2" s="1"/>
  <c r="G18" i="2" s="1"/>
  <c r="F16" i="2"/>
  <c r="F18" i="2" s="1"/>
  <c r="L10" i="4"/>
  <c r="L11" i="4"/>
  <c r="L12" i="4"/>
  <c r="L13" i="4"/>
  <c r="L14" i="4"/>
  <c r="L15" i="4"/>
  <c r="L16" i="4"/>
  <c r="L17" i="4"/>
  <c r="L18" i="4"/>
  <c r="L9" i="4"/>
  <c r="M20" i="4" l="1"/>
  <c r="N20" i="4"/>
  <c r="O20" i="4"/>
  <c r="P20" i="4"/>
  <c r="Q20"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MIC1</author>
    <author>Mira Fares</author>
  </authors>
  <commentList>
    <comment ref="F8" authorId="0" shapeId="0" xr:uid="{E47B28B9-6C12-4D68-B706-F03A3A6C6BA7}">
      <text>
        <r>
          <rPr>
            <b/>
            <sz val="8"/>
            <color indexed="81"/>
            <rFont val="Tahoma"/>
            <family val="2"/>
          </rPr>
          <t xml:space="preserve">Grade of Compliance:
K: disqualification
0: Not compliant
1: Partially compliant
2: Completely compliant
</t>
        </r>
      </text>
    </comment>
    <comment ref="G8" authorId="0" shapeId="0" xr:uid="{8E9CE7B9-F627-491D-8C85-EF4548AA6834}">
      <text>
        <r>
          <rPr>
            <b/>
            <sz val="8"/>
            <color indexed="81"/>
            <rFont val="Tahoma"/>
            <family val="2"/>
          </rPr>
          <t>Grade of Compliance:
K: disqualification
0: Not compliant
1: Partially compliant
2: Completely compliant</t>
        </r>
      </text>
    </comment>
    <comment ref="H8" authorId="0" shapeId="0" xr:uid="{C50D8AB5-3FAF-4785-AD36-EE2B56DE2C64}">
      <text>
        <r>
          <rPr>
            <b/>
            <sz val="8"/>
            <color indexed="81"/>
            <rFont val="Tahoma"/>
            <family val="2"/>
          </rPr>
          <t>Grade of Compliance:
K: disqualification
0: Not compliant
1: Partially compliant
2: Completely compliant</t>
        </r>
      </text>
    </comment>
    <comment ref="I8" authorId="0" shapeId="0" xr:uid="{866F7F33-C956-4D06-A5AA-EC4340A949F9}">
      <text>
        <r>
          <rPr>
            <b/>
            <sz val="8"/>
            <color indexed="81"/>
            <rFont val="Tahoma"/>
            <family val="2"/>
          </rPr>
          <t>Grade of Compliance:
K: disqualification
0: Not compliant
1: Partially compliant
2: Completely compliant</t>
        </r>
      </text>
    </comment>
    <comment ref="J8" authorId="1" shapeId="0" xr:uid="{4561D283-43D4-47F5-B715-2DD12455AAAD}">
      <text>
        <r>
          <rPr>
            <b/>
            <sz val="8"/>
            <color indexed="81"/>
            <rFont val="Tahoma"/>
            <family val="2"/>
          </rPr>
          <t>Grade of Compliance:
K: disqualification
0: Not compliant
1: Partially compliant
2: Completely compliant</t>
        </r>
      </text>
    </comment>
    <comment ref="K8" authorId="1" shapeId="0" xr:uid="{5125BF89-BD13-45D6-994F-F431581C1FF0}">
      <text>
        <r>
          <rPr>
            <b/>
            <sz val="8"/>
            <color indexed="81"/>
            <rFont val="Tahoma"/>
            <family val="2"/>
          </rPr>
          <t>Grade of Compliance:
K: disqualification
0: Not compliant
1: Partially compliant
2: Completely compliant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F8" authorId="0" shapeId="0" xr:uid="{3FA1E752-E42A-48FC-A172-702D7C9E7E8B}">
      <text>
        <r>
          <rPr>
            <b/>
            <sz val="8"/>
            <color indexed="81"/>
            <rFont val="Tahoma"/>
            <family val="2"/>
          </rPr>
          <t>Entity (Department/ Unit) that identified the requirement and that will be responsible for its evaluation.</t>
        </r>
      </text>
    </comment>
    <comment ref="G8" authorId="1" shapeId="0" xr:uid="{5FD2C3F7-70CE-4651-BD13-AC2A5082EFC9}">
      <text>
        <r>
          <rPr>
            <b/>
            <sz val="8"/>
            <color indexed="81"/>
            <rFont val="Tahoma"/>
            <family val="2"/>
          </rPr>
          <t>Grade of Compliance:
K: disqualification
0: Not compliant
1: Partially compliant
2: Completely compliant</t>
        </r>
      </text>
    </comment>
    <comment ref="H8" authorId="1" shapeId="0" xr:uid="{45848971-EE92-4FDA-AECB-97233D86E902}">
      <text>
        <r>
          <rPr>
            <b/>
            <sz val="8"/>
            <color indexed="81"/>
            <rFont val="Tahoma"/>
            <family val="2"/>
          </rPr>
          <t>Grade of Compliance:
K: disqualification
0: Not compliant
1: Partially compliant
2: Completely compliant</t>
        </r>
      </text>
    </comment>
    <comment ref="I8" authorId="1" shapeId="0" xr:uid="{3608BABE-BD67-4AC0-B12E-3FD8A2545192}">
      <text>
        <r>
          <rPr>
            <b/>
            <sz val="8"/>
            <color indexed="81"/>
            <rFont val="Tahoma"/>
            <family val="2"/>
          </rPr>
          <t>Grade of Compliance:
K: disqualification
0: Not compliant
1: Partially compliant
2: Completely compliant</t>
        </r>
      </text>
    </comment>
    <comment ref="J8" authorId="1" shapeId="0" xr:uid="{A82B1C13-1BDA-4585-844F-B639268E0569}">
      <text>
        <r>
          <rPr>
            <b/>
            <sz val="8"/>
            <color indexed="81"/>
            <rFont val="Tahoma"/>
            <family val="2"/>
          </rPr>
          <t>Grade of Compliance:
K: disqualification
0: Not compliant
1: Partially compliant
2: Completely compliant</t>
        </r>
      </text>
    </comment>
    <comment ref="K8" authorId="0" shapeId="0" xr:uid="{F1263C90-1EC2-4BA4-8174-C096A83DAA0D}">
      <text>
        <r>
          <rPr>
            <b/>
            <sz val="8"/>
            <color indexed="81"/>
            <rFont val="Tahoma"/>
            <family val="2"/>
          </rPr>
          <t>Grade of Compliance:
K: disqualification
0: Not compliant
1: Partially compliant
2: Completely compliant</t>
        </r>
      </text>
    </comment>
    <comment ref="L8" authorId="0" shapeId="0" xr:uid="{F84E5315-F86A-441C-B8E1-919D5861E006}">
      <text>
        <r>
          <rPr>
            <b/>
            <sz val="8"/>
            <color indexed="81"/>
            <rFont val="Tahoma"/>
            <family val="2"/>
          </rPr>
          <t>Grade of Compliance:
K: disqualification
0: Not compliant
1: Partially compliant
2: Completely compliant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<sst xmlns="http://schemas.openxmlformats.org/spreadsheetml/2006/main" count="653" uniqueCount="322">
  <si>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</si>
  <si>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</si>
  <si>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</si>
  <si>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</si>
  <si>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</si>
  <si>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</si>
  <si>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</si>
  <si>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</si>
  <si>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</si>
  <si>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</si>
  <si>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</si>
  <si>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</si>
  <si>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</si>
  <si>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</si>
  <si>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</si>
  <si>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</si>
  <si>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</si>
  <si>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</si>
  <si>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</si>
  <si>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</si>
  <si>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</si>
  <si>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</si>
  <si>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</si>
  <si>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</si>
  <si>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</si>
  <si>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</si>
  <si>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</si>
  <si>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</si>
  <si>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</si>
  <si>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</si>
  <si>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</si>
  <si>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</si>
  <si>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</si>
  <si>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</si>
  <si>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</si>
  <si>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</si>
  <si>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</si>
  <si>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</si>
  <si>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</si>
  <si>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</si>
  <si>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</si>
  <si>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</si>
  <si>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</si>
  <si>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</si>
  <si>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</si>
  <si>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</si>
  <si>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</si>
  <si>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</si>
  <si>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</si>
  <si>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</si>
  <si>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</si>
  <si>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</si>
  <si>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</si>
  <si>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</si>
  <si>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</si>
  <si>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</si>
  <si>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</si>
  <si>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Sucessul bidder shall provide all needed Test and UAT documentation. MIC1 team shall add all  needed tests to ensure that the solution complies to its requirements before go live</t>
  </si>
  <si>
    <t xml:space="preserve">A penalty of 1% of the cost of the impacted equipment will be applied everytime the supplier fails to comply with the set SLA. </t>
  </si>
  <si>
    <t>In case of delay in the delivery, a penalty of 1% per week of delay shall be deducted from the total amount for a maximum of 10%</t>
  </si>
  <si>
    <t>Additional cost or delay due to any missing equipment, accessories, or software needed for the proper operation of the proposed solution and which was not taken into account in the offered BOM will be borne by the Bidder</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</si>
  <si>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</si>
  <si>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 xml:space="preserve">Bidder shall provide proof by submitting a letter from the proposed equipment manufacturer that he is authorized to sell and provide after sales support for the proposed equipment </t>
  </si>
  <si>
    <t>General Requirements</t>
  </si>
  <si>
    <t>The system shall combine AI and automation to drive automation across the entire customer journey, leveraging conversational AI, generative AI, emotional AI, knowledge AI, and process automation.</t>
  </si>
  <si>
    <t xml:space="preserve"> The AI solution shall include a unified designer to author/program use cases and business logic for both self-service and agent-assist scenarios.</t>
  </si>
  <si>
    <t>Documentation: Bidder shall provide comprehensive documentation, including installation guides, user manuals, and troubleshooting guides.</t>
  </si>
  <si>
    <t xml:space="preserve">previous experience with bidder (support and after sales services delivered, accuracy of eqt delivered as per order, speed of response to alfa requests, seriousness and professionalism in the proposals expertise of his team, respects deadlines…. If proposed product was not previsouly purchased by alfa the bidder will receive a score of 50% of the total weight </t>
  </si>
  <si>
    <t xml:space="preserve">Information Security requirements </t>
  </si>
  <si>
    <t>The platform should offer a user-friendly, visual interface that allows non-technical users to easily manage content, design conversational flows, activate or deactivate services, control user roles and permissions, generate reports, create use-case workflows, and configure or train the AI system</t>
  </si>
  <si>
    <t>Functional Requirements</t>
  </si>
  <si>
    <t>The system must be able to provide accurate answers or information instantly, while the conversation is happening — without noticeable delay</t>
  </si>
  <si>
    <t>Technical Requirements</t>
  </si>
  <si>
    <t>Support and Maintenance</t>
  </si>
  <si>
    <t>Reporting</t>
  </si>
  <si>
    <t>Real-time and unified dashboards.AI performance dashboards integrating IVR, live calls, WhatsApp, social media, and any future channels</t>
  </si>
  <si>
    <t>Instant reporting. Ability to extract predefined metrics such as customer sentiment, feedback/rating, FCR, AHT, ASA, and others.</t>
  </si>
  <si>
    <t>Handover Reporting.Tracking number of escalations to live agents, reasons for handover, outcome status, and response time post-handover.</t>
  </si>
  <si>
    <t>Customer Experience Metrics.	Sentiment analysis ,intent accuracy,CSAT</t>
  </si>
  <si>
    <t>Customizable Reports (daily, weekly, monthly)with possibility to export to PDF, Excel, CSV</t>
  </si>
  <si>
    <t>Detailed reporting by product or service type versus intent recognition accuracy</t>
  </si>
  <si>
    <t>Abandonnement rate Tracking where customers exit AI interactions, with reasons for drop-off</t>
  </si>
  <si>
    <t xml:space="preserve">Detailed report to track customer interaction voice or chat with live agent </t>
  </si>
  <si>
    <t>Unified Reporting Dashboard .	Provide a single interface displaying key metrics for both voice and chat interactions.</t>
  </si>
  <si>
    <t>The system shall track AI accuracy, intent recognition success rate, and unanswered inquiries to support continuous model training and optimization.</t>
  </si>
  <si>
    <t>The system shall provide reports segmented by communication channel (web chat, voice, WhatsApp, etc.) to identify channel-specific trends and performance gaps.</t>
  </si>
  <si>
    <t>* Each flow should have granular analytics for performance tracking:
- Metrics per flow (completion rate, escalation rate, user satisfaction).
- Support for flow-level reporting dashboards.
- Ability to identify bottlenecks or drop-off points within a flow</t>
  </si>
  <si>
    <t>The system shall perform real-time sentiment analysis during live calls or chat sessions</t>
  </si>
  <si>
    <t>The system shall support post-call sentiment analysis to flag dissatisfied interactions for follow-up or callback.</t>
  </si>
  <si>
    <t xml:space="preserve">The system shall trigger escalation dynamically when negative or frustrated sentiment is detected, or when predefined business rules (e.g., repeated failures, customer requests for human agent) are met.
</t>
  </si>
  <si>
    <t>The AI Agent solution shall automatically capture and update pre-defined customer-provided data (such as personal details, query information, complaints, and feedback) into the CRM/other system in real time, without manual intervention. The integration must be secure, API-based, and support both data push (from AI agent to CRM) and data fetch (from CRM to AI agent) to ensure a unified and up-to-date customer profile across all interactions.</t>
  </si>
  <si>
    <t>The system shall maintain logs of access attempts by blacklisted customers for audit and reporting</t>
  </si>
  <si>
    <t>The proposed AI Agent solution shall include an intelligent handoff mechanism (“Smart Transfer”) that automatically routes an interaction to a live human agent based on real-time or post-interaction analysis of customer sentiment, intent failure, when the system cannot fulfill the request after several attempts, or escalation requests.</t>
  </si>
  <si>
    <t xml:space="preserve">Mandatory </t>
  </si>
  <si>
    <t>K</t>
  </si>
  <si>
    <t>Each communication channel (voice, chat, IVR, SMS, WhatsApp, web, mobile app) should be independently configurable so that it can be connected to different interaction flows or customer journeys based on business needs.</t>
  </si>
  <si>
    <t>The AI agent shall be capable of performing automated outbound communications (calls, emails, or SMS) to send bill reminders, renewal notices, or payment confirmations — for example, initiating automated calls to customers for bill payment reminders.</t>
  </si>
  <si>
    <t xml:space="preserve">The AI agent shall perform outbound calls, emails, and SMS campaigns to collect customer feedback and satisfaction surveys, including the ability to conduct voice-based survey interactions. </t>
  </si>
  <si>
    <t xml:space="preserve">Ability to create, edit, clone, and delete flows independently.  Flow design should be possible through a visual interface, with governance controls and version management </t>
  </si>
  <si>
    <t>Flows can be triggered based on channel, user profile, or intent classification, For example, if the system detects the user wants to “reset password,” it will automatically trigger the password-reset flow</t>
  </si>
  <si>
    <t>All interactions related to the same request shall be  logged under one case ID, regardless of the channel used.</t>
  </si>
  <si>
    <t>Warranty and support shall start from final acceptance certificate date issued by MIC1. This shall include licenses and services start date</t>
  </si>
  <si>
    <t xml:space="preserve"> </t>
  </si>
  <si>
    <t xml:space="preserve">It shall be possible to store audit logs of all operations and customer interactions for at least 1 year back with possibilty to export data history for future needs </t>
  </si>
  <si>
    <t xml:space="preserve">It shall be possible to apply time out when customer interaction via voice and digital channels exceeds a certain duration (ex 1h ). A notification shall be sent by email to supervisors </t>
  </si>
  <si>
    <t xml:space="preserve">The system shall continue discussion related to the interactions with beneficiaries based on their previous ticket or request </t>
  </si>
  <si>
    <t>P2</t>
  </si>
  <si>
    <t xml:space="preserve"> The system shall support integration with internal systems via REST/SOAP APIs and web services </t>
  </si>
  <si>
    <t>The solution shall restict customers included in the blacklist application  from using AI self-service channels  (voice, chat, WhatsApp, app, etc.).while optionally logging attempts or redirecting them to a designated queue or IVR/CHATBOT.</t>
  </si>
  <si>
    <t>The system shall ingest and utilize available data and knowledge sources—via integration with internal knowledge-management systems or by uploading text files—so that the generative AI can produce contextual answers from this content.(at least: excel, word, PDF, ...)</t>
  </si>
  <si>
    <t>AI agent Assist
The AI system should analyze the current context of a customer interaction (conversation history, sentiment, account data, issue type, etc.) and then recommend the most appropriate next action for the live agent to take — in real time</t>
  </si>
  <si>
    <t>Phase</t>
  </si>
  <si>
    <t>The proposed AI agent solution shall enable the creation, management, and execution of multiple conversation flows concurrently (e.g., Billing Query Flow, Network Issue Flow, Recharge Flow, Device Support Flow) while allowing seamless linking or transitioning between these flows without losing existing context or customer history.</t>
  </si>
  <si>
    <t>Previous Experience</t>
  </si>
  <si>
    <t>Digital AI Agent shall provide sales and marketing services such as :
Personalized plan recommendations based on usage or preferences.
Promotions and targeted offers shared via WhatsApp, web chat, or mobile app chatbot.
Guided plan comparison with side-by-side visualization</t>
  </si>
  <si>
    <t>Max Score</t>
  </si>
  <si>
    <t xml:space="preserve">Supplier 2 </t>
  </si>
  <si>
    <t>TOTAL</t>
  </si>
  <si>
    <t>TOTAL(40% from the total grade)</t>
  </si>
  <si>
    <t>Total Requirements AI and Omnichannels on Top of Contact Center Solution</t>
  </si>
  <si>
    <t xml:space="preserve">Max Scoring </t>
  </si>
  <si>
    <t>Final Weights</t>
  </si>
  <si>
    <t>Financial Requirements</t>
  </si>
  <si>
    <t xml:space="preserve">Total </t>
  </si>
  <si>
    <t>Bidder shall specify if the offered solution is cloud based , on prem  or hybrid</t>
  </si>
  <si>
    <t>The solution shall support automated customer verification through One-Time Password (OTP) validation using the customer’s registered phone number. OTPs shall be deliverable and verifiable via multiple channels including SMS, email, voice calls, and WhatsApp.</t>
  </si>
  <si>
    <t xml:space="preserve">AI agent shall provide support including but not limited to SIM activation, replacement, or eSIM  provisioning with ID or OTP authentication .Bidder shall provide needed APIs for proper integration with other existing systems </t>
  </si>
  <si>
    <t xml:space="preserve">The system should be able to identify service compatibility, such as detecting whether a customer’s handset supports eSIM before processing an eSIM purchase request once the customer informs the agents about device brand and model. Bidder shall provide needed APIs for proper integration with other existing systems </t>
  </si>
  <si>
    <t>New features introduced in the solution shall be made available on MIC1 instance with no additional fees</t>
  </si>
  <si>
    <t xml:space="preserve">Upon transfer, the system shall retain full conversation context, including transcripts, customer profile, and interaction metadata, and make this available to the human agent.
</t>
  </si>
  <si>
    <t>1. Data Security &amp; Privacy Requirements</t>
  </si>
  <si>
    <t>AI platform must comply with  MIC1 data classification policy.</t>
  </si>
  <si>
    <t>Customer PII, CDR details, call transcripts, and recordings must never be stored in AI vendor systems unless explicitly approved.</t>
  </si>
  <si>
    <t>If data is processed off-premises, vendor must ensure encryption, isolation, and no secondary use.</t>
  </si>
  <si>
    <t xml:space="preserve">   Supplier to advise about the data that will be processed</t>
  </si>
  <si>
    <t>Encryption keys must be stored in HSM or a cloud KMS with role-based access.</t>
  </si>
  <si>
    <t>2. Platform &amp; Model Security</t>
  </si>
  <si>
    <t>AI models serving MIC1 must be logically isolated.</t>
  </si>
  <si>
    <t>No cross-tenant data leakage is permitted.</t>
  </si>
  <si>
    <t>The AI engine must implement controls to prevent:
Direct prompt injection
Indirect prompt injection (e.g., hostile customer inputs)
Policy bypass</t>
  </si>
  <si>
    <t>Vendor must provide evidence of internal testing.</t>
  </si>
  <si>
    <t>Only authorized roles (Admin, AI Ops, Security) can edit prompts, workflows, or knowledge base content.</t>
  </si>
  <si>
    <t>All changes must be logged and auditable.</t>
  </si>
  <si>
    <t>Updates/fine-tuning must be authenticated and integrity-checked.</t>
  </si>
  <si>
    <t>No uncontrolled third-party plugins or scripts are permitted.</t>
  </si>
  <si>
    <t>3. Contact Center Integration Security</t>
  </si>
  <si>
    <t>AI access to call recordings, transcriptions, or real-time voice must follow Least Privilege.</t>
  </si>
  <si>
    <t>Streamed audio must be encrypted (SRTP or secure WebRTC for real-time processing).</t>
  </si>
  <si>
    <t>All APIs must use OAuth 2.0, mTLS, or JWT-based authentication.</t>
  </si>
  <si>
    <t>Strict rate limiting and input validation required.</t>
  </si>
  <si>
    <t>Vendor APIs must be fully documented and support SIEM logging.</t>
  </si>
  <si>
    <t>AI platform must not trigger customer-impacting actions (SIM replacement, billing changes, add-ons) without multi-step validation.</t>
  </si>
  <si>
    <t>“High-risk actions” must require:
Explicit authorization from Contact Center backend, or
Human-in-the-loop confirmation.</t>
  </si>
  <si>
    <t>4. Identity, Access, and Authentication</t>
  </si>
  <si>
    <t>Inactivity timeouts and device-based restrictions must be enforced.</t>
  </si>
  <si>
    <t>5. Logging, Monitoring &amp; SOC Integration</t>
  </si>
  <si>
    <t>Vendor must provide alerts for:
Anomalous AI behavior (hallucinations, deviation from expected script)
Unauthorized prompt changes
Excessive call transcript exports
API misuse</t>
  </si>
  <si>
    <t>Full traceability of who accessed what, when, and why.</t>
  </si>
  <si>
    <t>Logs must be tamper-proof and retained according to retention policy.</t>
  </si>
  <si>
    <t>6. Threat Detection &amp; Abuse Prevention</t>
  </si>
  <si>
    <t>AI system must detect unusual conversation patterns indicating:
Social engineering attempts
Fraudulent customer impersonation
Bot takeover of the contact channel</t>
  </si>
  <si>
    <t>Suspicious interactions must be escalated to human agents automatically.</t>
  </si>
  <si>
    <t>AI must not:
Generate sensitive customer information
Execute system-level commands
Disclose internal procedures
Provide troubleshooting that bypasses security controls</t>
  </si>
  <si>
    <t>7. Vendor Risk, Compliance &amp; Governance</t>
  </si>
  <si>
    <t>Vendor must provide valid evidence of:
ISO 27001
PCI-DSS (if payment-related)</t>
  </si>
  <si>
    <t>Vendor must allow (or provide results of):
External penetration testing
Red team exercises simulating prompt attacks
Secure code review or attestation</t>
  </si>
  <si>
    <t>Vendor must disclose all sub-processors and ensure equivalent security controls.</t>
  </si>
  <si>
    <t>8. High-Risk Use Case Controls</t>
  </si>
  <si>
    <t>AI must never auto-trigger SIM activation/replacement without multi-factor validation and strict backend approval workflows.</t>
  </si>
  <si>
    <t>AI must require human approval for invoice adjustments, crediting, refunds.</t>
  </si>
  <si>
    <t>All financial-impact actions must be logged with justification.</t>
  </si>
  <si>
    <t>AI must mask or redact:
PIN/PUK
IMSI
Billing account numbers
ID images
Home address</t>
  </si>
  <si>
    <t>9. Deliverables Required from Vendor</t>
  </si>
  <si>
    <t>AI security architecture</t>
  </si>
  <si>
    <t>Data flow diagrams</t>
  </si>
  <si>
    <t>Prompt security framework</t>
  </si>
  <si>
    <t>LLM risk assessment</t>
  </si>
  <si>
    <t>API documentation</t>
  </si>
  <si>
    <t>Logging/monitoring playbook</t>
  </si>
  <si>
    <t>Incident response integration plan</t>
  </si>
  <si>
    <t>SOC 2 / ISO certificates</t>
  </si>
  <si>
    <t>Sub-processor list</t>
  </si>
  <si>
    <t>SLA for uptime, latency, and security</t>
  </si>
  <si>
    <t>10. Rate Limiting, Abuse Controls &amp; Bot Attack Defense</t>
  </si>
  <si>
    <t xml:space="preserve"> Abuse Prevention</t>
  </si>
  <si>
    <t>Vendor must enforce:
Dynamic throttling for abusive or repeated failed requests</t>
  </si>
  <si>
    <t>Detection of:
  Automated bot floods
  DDoS-like traffic
  Payload manipulation attempts</t>
  </si>
  <si>
    <t>Ability to block abusive patterns at the API or session level</t>
  </si>
  <si>
    <t xml:space="preserve">Segregation of duties for different entities </t>
  </si>
  <si>
    <t>The solution shall support centralized logging with event classification and severity levels.
Security-critical events shall be streamed to MIC’s SIEM in real-time or near real-time, 
The platform must support configurable log levels, filtering, and alert thresholds to prevent SIEM overload while preserving forensic integrity.
Examples: 
Authentication logs  failures only 
AI-driven decisions/actions  Alert if high-risk
API requests Abuse only i.e Rate-limit alerts
Data access events on restricted data</t>
  </si>
  <si>
    <t>P1</t>
  </si>
  <si>
    <t>Digital AI agent  shall provide technical support guidance such as : 
Chat-based troubleshooting with interactive step-by-step guidance.
Provides videos, images, or quick links to user guides for self-resolution.
Allows customers to log complaints, track ticket status, and receive updates.</t>
  </si>
  <si>
    <t xml:space="preserve"> The AI platform shall include three environments: development, testing, and production.</t>
  </si>
  <si>
    <t xml:space="preserve">The Bidder shall provide technical training and hands-on sessions for both IT administrators and business users. Technical training shall be dedicated to IT administrators, with four (4) seats,  shall be instructor-led and conducted in Lebanon. Hands-on sessions for business users shall include between twenty (20) and twenty-five (25) participants. </t>
  </si>
  <si>
    <t>Fraud Requirements</t>
  </si>
  <si>
    <t>The AI solution shall not autonomously execute irreversible or high-risk customer actions (including but not limited to SIM/eSIM swap, account ownership changes, credit limit change,credential resets.line re-activation, or any service cange..etc). Such actions shall require explicit authorization through predefined system workflows and/or human approval, in accordance with MIC1's policies</t>
  </si>
  <si>
    <t>No</t>
  </si>
  <si>
    <t>Fraud</t>
  </si>
  <si>
    <t>The Vendor shall be responsible for ensuring that the AI solution implements effective fraud detection controls in accordance with MIC1's requirements. Any failure of the AI solution, including misconfiguration or unauthorized AI behavior, that results in fraud exposure shall remain the responsibility of the Vendor</t>
  </si>
  <si>
    <t>The  solution shall support OTP authentication, using single OTP for standard transactions and double OTP for high-risk or sensitive actions (high value transactions, account/SIM changes or suspicious activity)</t>
  </si>
  <si>
    <t>All OTP requests and verifications shall be logged and auditable</t>
  </si>
  <si>
    <t>The system shall consider behavioral patterns analysis to determine whether additional verification is required</t>
  </si>
  <si>
    <t>The system shall support continuous improvement of fraud detection models based on detected fraudulent interactions, subject to MIC1’s  governance and approval</t>
  </si>
  <si>
    <t>The system must be capable of flagging suspsicious phone number when detected</t>
  </si>
  <si>
    <t>The system shall block actions, generate a generic message, and notify concerned teams whenever an interaction is flagged as suspicious</t>
  </si>
  <si>
    <t>Suspicious interactions shall be logged, including the MSISDN, timestamp, the action attempted, and the system response</t>
  </si>
  <si>
    <t>The solution shall allow eSIM/SIM swap requests only for users who can prove ownership of the original SIM and shall follow internal policy and regulation applied for such requests</t>
  </si>
  <si>
    <t>The system shall identify at least the following suspicious actions:</t>
  </si>
  <si>
    <t xml:space="preserve"> • Repeated interactions with high risk services</t>
  </si>
  <si>
    <t xml:space="preserve"> • Rapid repeated actions related to bot attack</t>
  </si>
  <si>
    <t xml:space="preserve"> • Multiple failed authentication attempts</t>
  </si>
  <si>
    <t xml:space="preserve"> • Attempts to access multiple accounts suspiciously</t>
  </si>
  <si>
    <t xml:space="preserve"> • Repeated esim/sim replacement requests</t>
  </si>
  <si>
    <t xml:space="preserve"> • Repeated user loging info and password reset requests</t>
  </si>
  <si>
    <t>The system shall detect at minimum the following types of social engineering attempts:</t>
  </si>
  <si>
    <t xml:space="preserve"> • Requests for information about other customers or employees…</t>
  </si>
  <si>
    <t xml:space="preserve"> • Attempts to skip authentication</t>
  </si>
  <si>
    <t xml:space="preserve"> • Requests to access restricted or confidential data</t>
  </si>
  <si>
    <t xml:space="preserve"> • Requests to reset other subscribers' passwords/static account PIN code</t>
  </si>
  <si>
    <t xml:space="preserve"> • Requests to privileged access and internal system actions</t>
  </si>
  <si>
    <t>The system shall provide a platform with real time dashboards to monitor and analyze suspicious activity trends</t>
  </si>
  <si>
    <t>The dashboards shall allow viewing statistics and metrics per MSISDN,actions and other relevant identifiers, enabling quick identification of anomalous behavior and potential fraud patterns</t>
  </si>
  <si>
    <t>Total</t>
  </si>
  <si>
    <t xml:space="preserve"> The bidder shall deploy use cases for all services, including inquiries, service requests, complaints, and FAQs.</t>
  </si>
  <si>
    <t xml:space="preserve">The system shall capture and report customer feedback after each interaction to assess satisfaction levels and identify improvement areas.
</t>
  </si>
  <si>
    <t xml:space="preserve">The reporting module shall provide detailed logs and statistics on all service requests, outages, and complaints raised by customers.
</t>
  </si>
  <si>
    <t>3.1 Voice/Data Stream Security</t>
  </si>
  <si>
    <t>6.1 Anomaly Detection</t>
  </si>
  <si>
    <t>1.1 Data Classification &amp; Handling</t>
  </si>
  <si>
    <t>1.2 No Training on Customer Data (unless allowed)</t>
  </si>
  <si>
    <t>1.3 Encryption Requirements</t>
  </si>
  <si>
    <t>2.1 Model Isolation and Tenant Segregation</t>
  </si>
  <si>
    <t>2.2 Prompt Injection Protection</t>
  </si>
  <si>
    <t>2.3 Model Access Control</t>
  </si>
  <si>
    <t>2.4 Secure Model Updates</t>
  </si>
  <si>
    <t>4.1 Role-Based Access Control (RBAC)</t>
  </si>
  <si>
    <t>4.2 Session Management</t>
  </si>
  <si>
    <t>5.1 Centralized Logging</t>
  </si>
  <si>
    <t>5.2 Real-Time Alerts</t>
  </si>
  <si>
    <t>5.3 Audit Trails</t>
  </si>
  <si>
    <r>
      <t>The system must provide custom guardrails to restrict responses to approved topics only and refuse in a tactful way to answer out-of-scope inquiries as defined by the client.</t>
    </r>
    <r>
      <rPr>
        <strike/>
        <sz val="10"/>
        <rFont val="Calibri"/>
        <family val="2"/>
        <scheme val="minor"/>
      </rPr>
      <t xml:space="preserve"> </t>
    </r>
    <r>
      <rPr>
        <sz val="10"/>
        <rFont val="Calibri"/>
        <family val="2"/>
        <scheme val="minor"/>
      </rPr>
      <t xml:space="preserve">Such cases shall be flagged for supervisor review and management analytics. </t>
    </r>
  </si>
  <si>
    <r>
      <t xml:space="preserve"> The solution shall be integrated with Cisco IVR, knowledge base, </t>
    </r>
    <r>
      <rPr>
        <sz val="10"/>
        <rFont val="Calibri"/>
        <family val="2"/>
        <scheme val="minor"/>
      </rPr>
      <t>CRM</t>
    </r>
    <r>
      <rPr>
        <sz val="10"/>
        <color rgb="FFFF0000"/>
        <rFont val="Calibri"/>
        <family val="2"/>
        <scheme val="minor"/>
      </rPr>
      <t>,</t>
    </r>
    <r>
      <rPr>
        <sz val="10"/>
        <color theme="1"/>
        <rFont val="Calibri"/>
        <family val="2"/>
        <scheme val="minor"/>
      </rPr>
      <t xml:space="preserve"> charging system, etc...—to deliver a unified experience to customers and call center agents </t>
    </r>
  </si>
  <si>
    <r>
      <t>Vendor must confirm in writing that customer data will NOT be used for model training</t>
    </r>
    <r>
      <rPr>
        <sz val="10"/>
        <rFont val="Calibri"/>
        <family val="2"/>
        <scheme val="minor"/>
      </rPr>
      <t>, fine-tuning, or analytics beyond agreed scope.</t>
    </r>
  </si>
  <si>
    <r>
      <t>In transit:</t>
    </r>
    <r>
      <rPr>
        <sz val="10"/>
        <rFont val="Calibri"/>
        <family val="2"/>
        <scheme val="minor"/>
      </rPr>
      <t xml:space="preserve"> TLS 1.2+</t>
    </r>
  </si>
  <si>
    <r>
      <t>At rest:</t>
    </r>
    <r>
      <rPr>
        <sz val="10"/>
        <rFont val="Calibri"/>
        <family val="2"/>
        <scheme val="minor"/>
      </rPr>
      <t xml:space="preserve"> AES-256</t>
    </r>
  </si>
  <si>
    <r>
      <t xml:space="preserve">3.2 </t>
    </r>
    <r>
      <rPr>
        <b/>
        <sz val="10"/>
        <color theme="1"/>
        <rFont val="Calibri"/>
        <family val="2"/>
        <scheme val="minor"/>
      </rPr>
      <t>API Security</t>
    </r>
  </si>
  <si>
    <r>
      <t xml:space="preserve">3.3 </t>
    </r>
    <r>
      <rPr>
        <b/>
        <sz val="10"/>
        <color theme="1"/>
        <rFont val="Calibri"/>
        <family val="2"/>
        <scheme val="minor"/>
      </rPr>
      <t>Telecom Integration Controls</t>
    </r>
  </si>
  <si>
    <r>
      <t xml:space="preserve">6.2 </t>
    </r>
    <r>
      <rPr>
        <b/>
        <sz val="10"/>
        <color theme="1"/>
        <rFont val="Calibri"/>
        <family val="2"/>
        <scheme val="minor"/>
      </rPr>
      <t>Fraud Prevention Hooks</t>
    </r>
  </si>
  <si>
    <r>
      <t xml:space="preserve">6.3 </t>
    </r>
    <r>
      <rPr>
        <b/>
        <sz val="10"/>
        <color theme="1"/>
        <rFont val="Calibri"/>
        <family val="2"/>
        <scheme val="minor"/>
      </rPr>
      <t>Misuse Safeguards</t>
    </r>
  </si>
  <si>
    <r>
      <t xml:space="preserve">7.1 </t>
    </r>
    <r>
      <rPr>
        <b/>
        <sz val="10"/>
        <color theme="1"/>
        <rFont val="Calibri"/>
        <family val="2"/>
        <scheme val="minor"/>
      </rPr>
      <t>Vendor Security Certifications</t>
    </r>
  </si>
  <si>
    <r>
      <t xml:space="preserve">7.2 </t>
    </r>
    <r>
      <rPr>
        <b/>
        <sz val="10"/>
        <color theme="1"/>
        <rFont val="Calibri"/>
        <family val="2"/>
        <scheme val="minor"/>
      </rPr>
      <t>Security Testing</t>
    </r>
  </si>
  <si>
    <r>
      <t xml:space="preserve">7.3 </t>
    </r>
    <r>
      <rPr>
        <b/>
        <sz val="10"/>
        <color theme="1"/>
        <rFont val="Calibri"/>
        <family val="2"/>
        <scheme val="minor"/>
      </rPr>
      <t>Third-Party Dependencies</t>
    </r>
  </si>
  <si>
    <r>
      <t xml:space="preserve">8.1 </t>
    </r>
    <r>
      <rPr>
        <b/>
        <sz val="10"/>
        <color theme="1"/>
        <rFont val="Calibri"/>
        <family val="2"/>
        <scheme val="minor"/>
      </rPr>
      <t>SIM Swap Prevention</t>
    </r>
  </si>
  <si>
    <r>
      <t xml:space="preserve">8.2 </t>
    </r>
    <r>
      <rPr>
        <b/>
        <sz val="10"/>
        <color theme="1"/>
        <rFont val="Calibri"/>
        <family val="2"/>
        <scheme val="minor"/>
      </rPr>
      <t>Billing &amp; Financial Actions</t>
    </r>
  </si>
  <si>
    <r>
      <t xml:space="preserve">8.3 </t>
    </r>
    <r>
      <rPr>
        <b/>
        <sz val="10"/>
        <color theme="1"/>
        <rFont val="Calibri"/>
        <family val="2"/>
        <scheme val="minor"/>
      </rPr>
      <t>Sensitive Customer Information</t>
    </r>
  </si>
  <si>
    <r>
      <t xml:space="preserve">Flagged interactions shall be escalated to concerned teams via email or to relevant external systems for further investigation </t>
    </r>
    <r>
      <rPr>
        <i/>
        <sz val="10"/>
        <rFont val="Calibri"/>
        <family val="2"/>
        <scheme val="minor"/>
      </rPr>
      <t>(i.e Fraud Management System FMS)</t>
    </r>
  </si>
  <si>
    <r>
      <t xml:space="preserve">The system shall be capable to integrate with external systems </t>
    </r>
    <r>
      <rPr>
        <i/>
        <sz val="10"/>
        <rFont val="Calibri"/>
        <family val="2"/>
        <scheme val="minor"/>
      </rPr>
      <t xml:space="preserve">(i.e FMS) </t>
    </r>
    <r>
      <rPr>
        <sz val="10"/>
        <rFont val="Calibri"/>
        <family val="2"/>
        <scheme val="minor"/>
      </rPr>
      <t>via secure APIs to retrieve blacklisted customers' information</t>
    </r>
  </si>
  <si>
    <r>
      <t xml:space="preserve">The system shall display to agents details  when suspicious or high-risk actions are being escalated </t>
    </r>
    <r>
      <rPr>
        <i/>
        <sz val="10"/>
        <rFont val="Calibri"/>
        <family val="2"/>
        <scheme val="minor"/>
      </rPr>
      <t>(Potential SIM swap fraud, Multiple failed verifications, Sim Swap…)</t>
    </r>
  </si>
  <si>
    <r>
      <t xml:space="preserve"> • Repeated account PIN code (f</t>
    </r>
    <r>
      <rPr>
        <i/>
        <sz val="10"/>
        <rFont val="Calibri"/>
        <family val="2"/>
        <scheme val="minor"/>
      </rPr>
      <t xml:space="preserve">or postpaid) </t>
    </r>
    <r>
      <rPr>
        <sz val="10"/>
        <rFont val="Calibri"/>
        <family val="2"/>
        <scheme val="minor"/>
      </rPr>
      <t>requests</t>
    </r>
  </si>
  <si>
    <t>Total Requirements AI For Contact Center Solution</t>
  </si>
  <si>
    <t xml:space="preserve">AI Solution shall be integrated with Active directory </t>
  </si>
  <si>
    <t xml:space="preserve">AI Solution shall be integrated with the existing CRM solution </t>
  </si>
  <si>
    <t>Facebook</t>
  </si>
  <si>
    <t>WhatsApp</t>
  </si>
  <si>
    <t xml:space="preserve">The proposed AI solution should assist our customers across all existing digital channels including and not limited to the below:
</t>
  </si>
  <si>
    <t>The AI platform must allow the enterprise to train conversational models, intents, and knowledge once and reuse them across multiple customer interaction channels (voice IVR, chat, mobile apps, messaging platforms, and web) without retraining or duplicating logic.</t>
  </si>
  <si>
    <t>The AI conversational platform shall support multi-intent conversation handling, allowing the system to detect and manage multiple user intents within a single session without requiring the user to restart the interaction. The platform shall maintain conversation context when the user switches topics and return to the previous topic when needed</t>
  </si>
  <si>
    <t>The bidder shall prepare detailed Business Requirements Documents (BRDs) for all AI-enabled services (e.g., customer services, requests, inquiries, complaints, FAQs). These BRDs shall be developed based on the outcomes of the workshops conducted with the MIC1 team prior to the implementation phase. The BRDs shall document the functional requirements, user journeys, conversational flows, and integration points required for each AI-enabled service.</t>
  </si>
  <si>
    <t>The proposed solution shall enforce predefined business rules and regulatory validations whenever a modification is performed on a customer account or MSISDN.
These rules shall be automatically applied based on configurable customer attributes, including but not limited to customer type, customer sub-type, line status, and subscribed plan type.
The solution shall ensure that any change (e.g., plan migration, service modification, or status update) is processed in accordance with these rules and propagated in real time to all relevant integrated systems to maintain data consistency.</t>
  </si>
  <si>
    <t>The solution shall detect and interpret customer intents from both voice and text interactions in real time. Upon recognizing the intent, the system shall guide the customer through the appropriate conversational workflow required to complete the requested transaction (e.g., bill payment, recharge, service activation).</t>
  </si>
  <si>
    <t>The solution shall support automated handling of customer inquiries and transactions related to the customer’s mobile number (MSISDN), including but not limited to balance inquiries, service activations, bill payments, SIM/eSIM related requests, and document submission through chat for KYC verification.</t>
  </si>
  <si>
    <t>The solution shall provide the ability to define and manage Service Level Agreements (SLAs) and configurable operational thresholds for customer interactions across both AI and human-assisted channels.
The system shall allow administrators to configure predefined criteria such as maximum waiting time before response, maximum interaction duration with the AI, escalation thresholds, and queue waiting times.
Based on these configured criteria, the system shall automatically trigger predefined actions, such as escalation to a human agent, priority routing, or notification alerts.</t>
  </si>
  <si>
    <t xml:space="preserve">bidder shall follow below SLA  for Configuration / Feature Change:
P2 — Change Request   Acknowledgment within 4 hrs -   Response / Assessment within  48 hrs -  Resolution within 72 hrs      
P3 — Normal Request: Acknowledgment within 12 hrs      Response / Assessment within 48 hrs   Resolution within 4 business days   </t>
  </si>
  <si>
    <t xml:space="preserve">Solution shall be designed to ensure 99.9% availability . In case of failure all communication shall be routed to real agents
Bidder to describe the high availibilty design which shall cover hardware and software </t>
  </si>
  <si>
    <t>Bidder shall provide price of any additional licenses for each of Agent assist license, Voice AI agent license, Chat AI license that might be needed and purchased during the five years support period</t>
  </si>
  <si>
    <t>k</t>
  </si>
  <si>
    <t xml:space="preserve">Supervisors and agents shall be able to view all historical interactions/with transcript with customers whether real or AI and across all channels digital and voice in a single interface </t>
  </si>
  <si>
    <t>Historical interaction retention period
solution shall provide historical data for all customer interactions/with transcript with customers whether real or AI and across all channels, digital and voice, for at least two years</t>
  </si>
  <si>
    <t xml:space="preserve">Scalability:
solution shall be scalable to handle higher number of calls up to 4k voice calls/day and up to 5k chats/day without any hardware upgrade or replacement and simply by adding licenses </t>
  </si>
  <si>
    <t xml:space="preserve">Bidder must provide a written statement of full ownership for all integration-related issues </t>
  </si>
  <si>
    <t>Support and maintenance services shall include, but not be limited to:
Hardware maintenance and replacement of defective parts, Disks shall be destroyed before being sent to the bidder for replacement 
Firmware updates
Software patches and bug fixes
Minor and major software upgrades and updates 
Configuration changes and system tuning
Customization or modification of user interfaces and layouts
Implementation of new integrations with external systems
Addition of new input sources, channels, or data feeds
Configuration of alerts, monitoring rules, and operational parameters
The bidder shall also implement system changes and enhancements requested by MIC1,</t>
  </si>
  <si>
    <t>Bidder shall offer all needed hardware and licenses needed for the proper operation of the AI agent . Hardware specifications shall provided and quoted separately and shall include 5 years support as per the solution support requirements and SLA</t>
  </si>
  <si>
    <t>The solution deployment shall be done in a phased approach . AI deployment shall be done as a start for a specific segment /queue . For example, enabling the AI agent only for VIP customers while maintaining the traditional IVR or live chat experience for others. Functionnalities that shall be included in each Phase are as per column E. Bidder shall quote for the implementation of both phases</t>
  </si>
  <si>
    <t xml:space="preserve">Solution shall be Sized as per the below:
Agent assist license for :50 concurrent users
Voice AI agent license: 2,000 calls/day
Chat AI license: 1,500 chats/day (including social media)
Average Call Length (seconds), including IVR time &amp; Call wrap up: 172 sec
Average Call Handle Time (seconds) :157 seconds </t>
  </si>
  <si>
    <t>The AI agent shall provide outage information when queried by customers and inform them of planned maintenance or service disruptions
The flow should include pre-approval of customer operations managers prior to using this info by AI agents</t>
  </si>
  <si>
    <t>The solution shall ensure seamless omnichannel continuity across the mobile application, website, social media, and messaging platforms (including WhatsApp, Facebook Messenger, Instagram, and Telegram), allowing customer interactions to move between channels while preserving conversation context, history, and customer data.</t>
  </si>
  <si>
    <t>Support shall include update and upgrade (minor and major) services and licenses for major and minor upgrades to latest versions as well as migration to new systems in case needed (end of support systems , additional processing power or data center location move) , bidder shall perform all needed configurations and customizations needed to maintain the same operational level of the solution (AI call center)</t>
  </si>
  <si>
    <t>Licenses validity date shall start from provisional  acceptance date issued by MIC1 - licenses validity start date shall not start counting during the implementation  period</t>
  </si>
  <si>
    <t xml:space="preserve">Bidder shall have at least 2 certified engineers on the proposed solution and should be full time permanent contract employees of the bidder and at least one based in Lebanon  - certifications to be shared 
</t>
  </si>
  <si>
    <t>Implementation and support services shall be performed by vendor certified engineers who have had a proven experience on the systems covered under this RFT (performed at least 2 similar installations- (certification and CV to be provided )  –It is not accepted to share CV of engineers and have other team members execute the project as this can result in project cancellation.  The  involvement of vendor experts in all phases of the deployment of the solution  is mandatory to ensure  optimized results.</t>
  </si>
  <si>
    <t xml:space="preserve">Bidder should specify the estimated delivery and implementation  time line of the proposed solution.Implementation shall not exceed 6 months for phase 1 </t>
  </si>
  <si>
    <t>The system shall be able to detect the beneficiary’s emotional state from conversation context, angry keywords via chat and voice tone , respond appropriately, and escalate to a customer service representative when needed.</t>
  </si>
  <si>
    <t xml:space="preserve">Instagram, linkedin and other social Media — and be adaptable to support any future channels introduced as technology evolves without any additional charges on MIC1 during the 5 years support period- All needed configurations , adaptations, integrations  shall be done by the bidder as part of the support services with no additional charges
</t>
  </si>
  <si>
    <t>Support for reusable components or “sub-flows” (e.g., authentication, account verification, feedback, balance inquiry, service activation, bill payment).
Instead of creating some steps repeatedly in every flow, we should be able to define single sub-flow to be called/linked from any main flow.</t>
  </si>
  <si>
    <r>
      <t>The AI chat agent shall respond using multiple file format—text, images, fil</t>
    </r>
    <r>
      <rPr>
        <sz val="10"/>
        <rFont val="Calibri"/>
        <family val="2"/>
        <scheme val="minor"/>
      </rPr>
      <t>es, audio and video</t>
    </r>
  </si>
  <si>
    <t xml:space="preserve">MIC1 is looking to implement a digital and voice AI solution for call center that is fully integrated with Cisco CCE/PCCE call center enterprise to ensure a seamless and consolidated customer support experience for call center agents . Implementation of the functionnalties shall be split into 2 phases . </t>
  </si>
  <si>
    <t>The bidder shall provide qualified experts with proven experience in integrating AI solutions with Cisco Contact Center Enterprise environments, including Cisco CCE/PCCE. The bidder shall list previous relevant projects where similar integrations were implemented and describe the scope, technologies used, and the role performed by the proposed experts</t>
  </si>
  <si>
    <t xml:space="preserve"> The system shall support direct integration with the existing CCE/PCCE contact center platforms</t>
  </si>
  <si>
    <t>The bidder must have a documented procedure for engaging Cisco TAC when issues involve CCE/PCCE components. The bidder shall ensure proper coordination and communication with Cisco, acknowledging that Alfa holds a valid support contract for the CCE/PCCE platform.</t>
  </si>
  <si>
    <t>The bidder shall assume full end-to-end responsibility for the design, implementation, configuration, integration, testing, commissioning, and successful operation of the proposed AI call center solution with the existing Cisco Unified Contact Center Enterprise (CCE/PCCE), ensuring full compliance with the RFT scope and requirements.</t>
  </si>
  <si>
    <t>The bidder shall also be responsible for End-to-end integration testing (SIT, UAT), including all interfaces with CCE/PCCE and external systems
Performance tuning and ensuring solution scalability under agreed load conditions, Data consistency, call flow integrity, and zero service disruption during migration/implementation</t>
  </si>
  <si>
    <t>The Bidder shall maintain and deliver to MIC1 a  Compatibility Matrix covering all versions of the proposed AI solution against all supported versions of the following Cisco CCE/PCCE components:
Cisco CVP (Customer Voice Portal)
Cisco VVB (Virtualized Voice Browser)
Cisco CUCM (Unified Communications Manager)
Cisco ICM / Rogger
Cisco Finesse
Cisco Cloud Connect
Cisco Unified Intelligence Center (CUIC)</t>
  </si>
  <si>
    <t>With every new release version on Cisco Unified Contact Center Enterprise, the bidder shall update his AI platform accordingly within 3 months and be ready to perform all needed changes from the AI platform side to adapt to the new version once MIC1 decides to upgrade the CCE/PCCE with all related components. These adapations and upgrades shall be covered within the support services and no additional charges should be paid by MC1</t>
  </si>
  <si>
    <t>During the support and warranty period the bidder shall be reponsible of performing all needed changes from CCE/PCCE side upon performing any changes on the AI platform side  - These changes shall be part of the support services of the end to end solution</t>
  </si>
  <si>
    <t>During the implementation phase, the Bidder shall ensure that any changes, configurations, or customizations requested to the Cisco Unified Contact Center Enterprise (CCE/PCCE) do not affect the operation, performance, availability, or stability of the call center solution. All changes must be tested and validated in a non-production environment prior to deployment in the live (production) environment.
The Bidder shall be fully liable and subject to penalties for any failure or service disruption caused by inadequate testing or improper implementation. In such cases, the Bidder shall be subject to a penalty equivalent to five percent (5%) of the total amount of the project per incident occurence . This amount shall be deducted from the final acceptance payment.</t>
  </si>
  <si>
    <t>The bidder shall provide comprehensive 24x7 support and maintenance services for a period of five (5) years covering the entire end-to-end solution, including all hardware and software components delivered as part of the proposed solution and any components integrated with the existing Cisco Unified Contact Center Enterprise environment.
The support service shall include a maximum response time of two (2) hours for reported incidents (P1) and a target resolution time of four (4) to six (6) hours, depending on the severity level of the incident.</t>
  </si>
  <si>
    <t>The Compatibility Matrix between Cisco Unified Contact Center Enterprise and the proposed AI solution shall be:
Updated within 30 calendar days  from the general availability of any new version on the AI platform by the Bidder affecting any of the above components
Formally delivered to MIC1
Versioned and archived for the full contract duration
Inclusive of a clear Red / Amber / Green compatibility status per component version pair, with written rationale for any Amber or Red status</t>
  </si>
  <si>
    <t>For each requirement, the vendor shall explicitly indicate whether customization is required. Where customization is needed, the vendor shall provide a detailed description and clearly state whether it is included in the proposed solution at no additional cost, or whether it is subject to additional charges to be quoted separately in the pricing schedule</t>
  </si>
  <si>
    <t>The vendor shall support each compliance response with clear explanations and precise references to supporting documentation, including document name, page number, and/or section number for each requirement</t>
  </si>
  <si>
    <t>The solution shall permit eSIM/SIM swap requests only for users who have successfully completed an ownership verification process for the currently active SIM, in accordance with internal policy. The verification methods shall be defined by the operator and enforced by the system prior to processing any swap request.</t>
  </si>
  <si>
    <t>Bidder shall specify reference (the document, the page number &amp; the section  as well as possibility highlight the point in the technical document) for each of the requirement points- In case no reference is provided or wrong reference page is provided then the point will be scored as non compliant even if bidder has responded in the compliance matrix as compliant</t>
  </si>
  <si>
    <t>Alfa working hours are from 8 am to 4:30pm Monday to Friday - all normal support (not related to incidents) services shall be done during this window -  changes impacting the availability of the service shall be done outside working hours  between 1am and 5am -</t>
  </si>
  <si>
    <t>The proposed solution shall provide a unified agent interface that consolidates all customer interactions handled by physical agents and AI channels, including voice and digital channels.
This new interface shall:
Provide a unified view of all customer interactions across voice and digital channels including historical ones
Include all functionalities and features currently available in the existing Cisco Finesse interface.
Replicate all existing MIC1 customizations implemented in the current agent desktop.
Provide access to all tools, information, and workflows required by agents to handle customer interactions.
Ensure a seamless user experience equivalent to or better than the current call center interface</t>
  </si>
  <si>
    <t>Bidders shall submit screenshots of the agent desktop interface illustrating all existing Cisco Finesse features and functionalities, alongside all new features and functionalities required under this RFP. The proposed solution must deliver a single, unified workspace accommodating both human and AI agents across digital and voice interaction channels.</t>
  </si>
  <si>
    <t>Bidders shall provide screenshots of the reporting interface demonstrating all existing Cisco Unified Intelligence Center dashboards and reports, including real-time and historical analytics for both voice and digital interactions, and covering agent and system performance metrics for both human and AI agents.</t>
  </si>
  <si>
    <t>Modernized Solution for Contact Center</t>
  </si>
  <si>
    <t>No customer  data shall be stored on the cloud - bidder shall specify  what information  is sent to the cloud and security applied on this information and if any data exchanged during chats is stored on the cloud
Customer Data may only be processed by AI cloud services without being stored or persisted.</t>
  </si>
  <si>
    <t>The system shall interact with beneficiaries (voice and chat) and answer their various inquiries and requests in multiple languages at least in Arabic (Lebanese  or lebanese accent in gramatical arabic "الفصحى "), arabish chat,  English, and French) instantly and with high accuracy and quality using AI technologies.</t>
  </si>
  <si>
    <t>The AI solution shall provide text-to-speech (TTS) capability to dynamically convert MIC1-predefined text templates into human voice (prompt)responses for delivery to customers during call center interactions in (Lebanese  or lebanese accent in gramatical arabic "الفصحى "), English, and French languages.</t>
  </si>
  <si>
    <r>
      <t xml:space="preserve">Bidder shall provide references for a minimum of three (3) similar implementations covering AI Call Center deployment with full integration with Cisco Unified Contact Center Enterprise (CCE/PCCE). All three references must satisfy all of the following eligibility criteria simultaneously:
</t>
    </r>
    <r>
      <rPr>
        <strike/>
        <sz val="10"/>
        <color theme="1"/>
        <rFont val="Calibri"/>
        <family val="2"/>
        <scheme val="minor"/>
      </rPr>
      <t xml:space="preserve">
</t>
    </r>
    <r>
      <rPr>
        <sz val="10"/>
        <color theme="1"/>
        <rFont val="Calibri"/>
        <family val="2"/>
        <scheme val="minor"/>
      </rPr>
      <t xml:space="preserve">The reference customer must handle a minimum of 2,000 inbound calls per day with at least 1000 calls through the AI-integrated contact center solution
The implementation must have been fully deployed and live in production within the last two (2) years from the RFP submission date
The integration must include full end-to-end connectivity with Cisco CCE (CVP, VVB, ICM, Finesse), not a standalone AI deployment
Implementations that are partially deployed, in pilot phase, or limited to agent-assist only without self-service AI shall not qualify as a valid reference.
Each testimonial document must be original, signed, and officially stamped by an authorized representative of the reference customer (minimum seniority: IT Director, CTO, or equivalent). Undated, unsigned, unstamped, or digitally self-certified documents are not accepted and will result in disqualification
Each testimonial document shall include all of the following sections:
-Contract award date
-Go-live date (production launch, not pilot)
-Project completion / stabilization date
-Current operational status (active / decommissioned)
-Description of the AI solution deployed (self-service IVR bot, virtual agent, agent assist, or hybrid)
-Confirmation that the solution is integrated with Cisco Contact Center Enterprise — specifying the exact PCCE/CCE version in production
-Confirmation of which Cisco components are interconnected (CVP, VVB, Finesse, CUCM, ICM/routing layer)
-Number of average incoming calls and chats per day  
-Number of human agent seats in the contact center (min 20 simultaneously )
-Languages supported by the AI solution in production (should be minimum Arabic ( Lebanese preferably or lebanese accent in gramatical arabic "الفصحى ")), English and French) 
-Average daily inbound call volume handled by the contact center (must confirm ≥ 2,000 calls/day)
-Overall assessment of the vendor's delivery performance (scope, timeline, quality)
-Statement that the information provided is accurate and may be verified by the Evaluation Committee
-Explicit consent for the procuring authority to contact the signing officer for reference verification
-Full name, title, signature, and official organizational stamp
</t>
    </r>
  </si>
  <si>
    <t xml:space="preserve">The bidder shall be responsible of performing all required configurations, customizations, and adaptations on CCE/PCCE and the AI platform to guarantee seamless interoperability, including (but not limited to) IVR, routing, reporting, recording, APIs, and third-party integrations. Any gaps, incompatibilities, or additional components required to achieve full integration shall be identified, supplied, and implemented by the bidder . The Bidder shall include all related services fees within the total cost declared in the RFT response. </t>
  </si>
  <si>
    <t>Any changes on the CCE/PCCE shall be performed by the existing supplier with whom MIC1 has a current valid support contract. All related fees and services shall be included within the RFT response , no additional costs, fees,  or expenses of any nature shall be claimed or requested,  at any stage of project execution. This shall not relieve the bidder from full contractual, technical, and operational responsibility. 
 The bidder shall retain single point of accountability for the complete solution, including all subcontractors, partners, and shall be fully responsible for delivery, performance, quality, and SLA compliance of the integrated solution.   
No responsibility shall be transferred to MIC1 or third parties for resolving integration issues between the proposed AI solution and CCE/PCCE; the bidder shall ensure a fully functional, tested, and operational turnkey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</si>
</sst>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0.0%"/>
  </numFmts>
  <fonts count="31">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2"/>
      <color rgb="FFFF0000"/>
      <name val="Calibri"/>
      <family val="2"/>
      <scheme val="minor"/>
    </font>
    <font>
      <b/>
      <sz val="12"/>
      <color rgb="FFFF000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strike/>
      <sz val="10"/>
      <name val="Calibri"/>
      <family val="2"/>
      <scheme val="minor"/>
    </font>
    <font>
      <b/>
      <sz val="10"/>
      <color rgb="FF404040"/>
      <name val="Calibri"/>
      <family val="2"/>
      <scheme val="minor"/>
    </font>
    <font>
      <strike/>
      <sz val="10"/>
      <color rgb="FFFF0000"/>
      <name val="Calibri"/>
      <family val="2"/>
      <scheme val="minor"/>
    </font>
    <font>
      <sz val="10"/>
      <color rgb="FF404040"/>
      <name val="Calibri"/>
      <family val="2"/>
      <scheme val="minor"/>
    </font>
    <font>
      <b/>
      <sz val="10"/>
      <color rgb="FF0000FF"/>
      <name val="Calibri"/>
      <family val="2"/>
      <scheme val="minor"/>
    </font>
    <font>
      <b/>
      <i/>
      <sz val="10"/>
      <name val="Calibri"/>
      <family val="2"/>
      <scheme val="minor"/>
    </font>
    <font>
      <i/>
      <sz val="10"/>
      <name val="Calibri"/>
      <family val="2"/>
      <scheme val="minor"/>
    </font>
    <font>
      <b/>
      <sz val="10"/>
      <color rgb="FF0070C0"/>
      <name val="Calibri"/>
      <family val="2"/>
      <scheme val="minor"/>
    </font>
    <font>
      <strike/>
      <sz val="10"/>
      <color theme="1"/>
      <name val="Calibri"/>
      <family val="2"/>
      <scheme val="minor"/>
    </font>
    <font>
      <b/>
      <sz val="10"/>
      <color rgb="FFFF0000"/>
      <name val="Calibri"/>
      <family val="2"/>
      <scheme val="minor"/>
    </font>
    <font>
      <b/>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FF"/>
      </left>
      <right/>
      <top style="medium">
        <color rgb="FF0000FF"/>
      </top>
      <bottom/>
      <diagonal/>
    </border>
    <border>
      <left style="medium">
        <color rgb="FF0000FF"/>
      </left>
      <right/>
      <top style="medium">
        <color rgb="FF0000FF"/>
      </top>
      <bottom style="medium">
        <color rgb="FF0000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FF"/>
      </left>
      <right style="medium">
        <color rgb="FF0000FF"/>
      </right>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4">
    <xf numFmtId="0" fontId="0" fillId="0" borderId="0"/>
    <xf numFmtId="0" fontId="3" fillId="0" borderId="0">
      <alignment vertical="center"/>
    </xf>
    <xf numFmtId="9" fontId="9"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3" fillId="0" borderId="0" xfId="0" applyFont="1"/>
    <xf numFmtId="0" fontId="14" fillId="0" borderId="33" xfId="0" applyFont="1" applyBorder="1" applyAlignment="1">
      <alignment horizontal="right"/>
    </xf>
    <xf numFmtId="0" fontId="14" fillId="0" borderId="34" xfId="0" applyFont="1" applyBorder="1" applyAlignment="1">
      <alignment horizontal="right"/>
    </xf>
    <xf numFmtId="0" fontId="14" fillId="0" borderId="34" xfId="0" applyFont="1" applyBorder="1" applyAlignment="1">
      <alignment horizontal="center"/>
    </xf>
    <xf numFmtId="0" fontId="14" fillId="0" borderId="35" xfId="0" applyFont="1" applyBorder="1" applyAlignment="1">
      <alignment horizontal="left"/>
    </xf>
    <xf numFmtId="0" fontId="14" fillId="0" borderId="35" xfId="0" applyFont="1" applyBorder="1" applyAlignment="1">
      <alignment horizontal="center"/>
    </xf>
    <xf numFmtId="9" fontId="14" fillId="0" borderId="36" xfId="0" applyNumberFormat="1" applyFont="1" applyBorder="1" applyAlignment="1">
      <alignment horizontal="center"/>
    </xf>
    <xf numFmtId="10" fontId="14" fillId="0" borderId="36" xfId="0" applyNumberFormat="1" applyFont="1" applyBorder="1" applyAlignment="1">
      <alignment horizontal="center"/>
    </xf>
    <xf numFmtId="0" fontId="14" fillId="0" borderId="33" xfId="0" applyFont="1" applyBorder="1" applyAlignment="1">
      <alignment horizontal="left"/>
    </xf>
    <xf numFmtId="0" fontId="14" fillId="0" borderId="33" xfId="0" applyFont="1" applyBorder="1" applyAlignment="1">
      <alignment horizontal="center"/>
    </xf>
    <xf numFmtId="9" fontId="14" fillId="0" borderId="34" xfId="0" applyNumberFormat="1" applyFont="1" applyBorder="1" applyAlignment="1">
      <alignment horizontal="center" vertical="center"/>
    </xf>
    <xf numFmtId="0" fontId="17" fillId="2" borderId="1" xfId="0" applyFont="1" applyFill="1" applyBorder="1" applyAlignment="1">
      <alignment vertical="center"/>
    </xf>
    <xf numFmtId="0" fontId="15" fillId="2" borderId="1" xfId="0" applyFont="1" applyFill="1" applyBorder="1"/>
    <xf numFmtId="0" fontId="15" fillId="0" borderId="1" xfId="0" applyFont="1" applyBorder="1" applyAlignment="1">
      <alignment wrapText="1"/>
    </xf>
    <xf numFmtId="0" fontId="15" fillId="0" borderId="1" xfId="0" applyFont="1" applyBorder="1"/>
    <xf numFmtId="0" fontId="18" fillId="2" borderId="1" xfId="0" applyFont="1" applyFill="1" applyBorder="1"/>
    <xf numFmtId="0" fontId="15" fillId="0" borderId="0" xfId="0" applyFont="1" applyAlignment="1">
      <alignment vertical="top" wrapText="1"/>
    </xf>
    <xf numFmtId="0" fontId="18" fillId="3" borderId="4" xfId="0" applyFont="1" applyFill="1" applyBorder="1" applyAlignment="1">
      <alignment vertical="top" wrapText="1"/>
    </xf>
    <xf numFmtId="0" fontId="18" fillId="2" borderId="1" xfId="1" applyFont="1" applyFill="1"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vertical="top" wrapText="1"/>
    </xf>
    <xf numFmtId="0" fontId="15" fillId="4" borderId="1" xfId="0" applyFont="1" applyFill="1" applyBorder="1" applyAlignment="1">
      <alignment horizontal="left" vertical="top" wrapText="1"/>
    </xf>
    <xf numFmtId="0" fontId="15" fillId="0" borderId="1" xfId="0" applyFont="1" applyBorder="1" applyAlignment="1">
      <alignment horizontal="left" wrapText="1"/>
    </xf>
    <xf numFmtId="0" fontId="16" fillId="0" borderId="1" xfId="0" applyFont="1" applyBorder="1" applyAlignment="1">
      <alignment horizontal="left" wrapText="1"/>
    </xf>
    <xf numFmtId="0" fontId="16" fillId="4" borderId="1" xfId="0" applyFont="1" applyFill="1" applyBorder="1" applyAlignment="1">
      <alignment horizontal="left" vertical="top" wrapText="1"/>
    </xf>
    <xf numFmtId="0" fontId="15" fillId="4" borderId="1" xfId="1" applyFont="1" applyFill="1" applyBorder="1" applyAlignment="1">
      <alignment vertical="top" wrapText="1"/>
    </xf>
    <xf numFmtId="49" fontId="18" fillId="2" borderId="1" xfId="1" applyNumberFormat="1" applyFont="1" applyFill="1" applyBorder="1" applyAlignment="1">
      <alignment horizontal="left" vertical="top" wrapText="1"/>
    </xf>
    <xf numFmtId="0" fontId="16" fillId="4" borderId="1" xfId="1" applyFont="1" applyFill="1" applyBorder="1" applyAlignment="1">
      <alignment vertical="top" wrapText="1"/>
    </xf>
    <xf numFmtId="0" fontId="15" fillId="4" borderId="1" xfId="0" applyFont="1" applyFill="1" applyBorder="1" applyAlignment="1">
      <alignment vertical="top" wrapText="1"/>
    </xf>
    <xf numFmtId="0" fontId="16" fillId="4" borderId="1" xfId="0" applyFont="1" applyFill="1" applyBorder="1" applyAlignment="1">
      <alignment vertical="top" wrapText="1"/>
    </xf>
    <xf numFmtId="0" fontId="18" fillId="2" borderId="1" xfId="0" applyFont="1" applyFill="1" applyBorder="1" applyAlignment="1">
      <alignment vertical="top" wrapText="1"/>
    </xf>
    <xf numFmtId="0" fontId="16" fillId="0" borderId="0" xfId="0" applyFont="1" applyAlignment="1">
      <alignment vertical="top" wrapText="1"/>
    </xf>
    <xf numFmtId="0" fontId="21" fillId="2" borderId="1" xfId="0" applyFont="1" applyFill="1" applyBorder="1" applyAlignment="1">
      <alignment horizontal="left" vertical="top" wrapText="1"/>
    </xf>
    <xf numFmtId="0" fontId="15" fillId="0" borderId="1" xfId="1" applyFont="1" applyBorder="1" applyAlignment="1">
      <alignment vertical="center" wrapText="1"/>
    </xf>
    <xf numFmtId="0" fontId="18" fillId="0" borderId="27" xfId="0" applyFont="1" applyBorder="1" applyAlignment="1">
      <alignment horizontal="left" wrapText="1"/>
    </xf>
    <xf numFmtId="0" fontId="18" fillId="0" borderId="29" xfId="0" applyFont="1" applyBorder="1" applyAlignment="1">
      <alignment horizontal="left" wrapText="1"/>
    </xf>
    <xf numFmtId="0" fontId="18" fillId="0" borderId="30" xfId="0" applyFont="1" applyBorder="1" applyAlignment="1">
      <alignment horizontal="left" wrapText="1"/>
    </xf>
    <xf numFmtId="0" fontId="18" fillId="0" borderId="0" xfId="0" applyFont="1" applyAlignment="1">
      <alignment vertical="top"/>
    </xf>
    <xf numFmtId="0" fontId="15" fillId="0" borderId="0" xfId="0" applyFont="1" applyAlignment="1">
      <alignment wrapText="1"/>
    </xf>
    <xf numFmtId="0" fontId="15" fillId="0" borderId="0" xfId="0" applyFont="1" applyAlignment="1">
      <alignment horizontal="center" wrapText="1"/>
    </xf>
    <xf numFmtId="0" fontId="18" fillId="3" borderId="1" xfId="0" applyFont="1" applyFill="1" applyBorder="1" applyAlignment="1">
      <alignment vertical="center" wrapText="1"/>
    </xf>
    <xf numFmtId="0" fontId="18" fillId="0" borderId="0" xfId="0" applyFont="1" applyAlignment="1">
      <alignment wrapText="1"/>
    </xf>
    <xf numFmtId="0" fontId="18" fillId="3" borderId="3" xfId="0" applyFont="1" applyFill="1" applyBorder="1" applyAlignment="1">
      <alignment vertical="center" wrapText="1"/>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5" xfId="0" applyFont="1" applyFill="1" applyBorder="1" applyAlignment="1">
      <alignment horizontal="center" vertical="center" wrapText="1"/>
    </xf>
    <xf numFmtId="49" fontId="18" fillId="2" borderId="1" xfId="1" applyNumberFormat="1" applyFont="1" applyFill="1" applyBorder="1" applyAlignment="1">
      <alignment horizontal="left" vertical="center" wrapText="1"/>
    </xf>
    <xf numFmtId="0" fontId="15" fillId="2" borderId="1" xfId="0" applyFont="1" applyFill="1" applyBorder="1" applyAlignment="1">
      <alignment wrapText="1"/>
    </xf>
    <xf numFmtId="0" fontId="15" fillId="2" borderId="1" xfId="0" applyFont="1" applyFill="1" applyBorder="1" applyAlignment="1">
      <alignment horizontal="center" wrapText="1"/>
    </xf>
    <xf numFmtId="0" fontId="15" fillId="2" borderId="11" xfId="0" applyFont="1" applyFill="1" applyBorder="1" applyAlignment="1">
      <alignment wrapText="1"/>
    </xf>
    <xf numFmtId="49" fontId="18" fillId="0" borderId="1" xfId="1" applyNumberFormat="1" applyFont="1" applyBorder="1" applyAlignment="1">
      <alignment horizontal="left" vertical="center" wrapText="1"/>
    </xf>
    <xf numFmtId="0" fontId="15" fillId="0" borderId="1" xfId="0" applyFont="1" applyBorder="1" applyAlignment="1">
      <alignment horizontal="center" vertical="center" wrapText="1"/>
    </xf>
    <xf numFmtId="0" fontId="15" fillId="0" borderId="11" xfId="0" applyFont="1" applyBorder="1" applyAlignment="1">
      <alignment wrapText="1"/>
    </xf>
    <xf numFmtId="0" fontId="1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8" fillId="0" borderId="1" xfId="0" applyFont="1" applyBorder="1" applyAlignment="1">
      <alignment wrapText="1"/>
    </xf>
    <xf numFmtId="0" fontId="15" fillId="0" borderId="0" xfId="0" applyFont="1" applyAlignment="1">
      <alignment horizontal="center" vertical="center" wrapText="1"/>
    </xf>
    <xf numFmtId="0" fontId="22"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49" fontId="15" fillId="0" borderId="1" xfId="1" applyNumberFormat="1" applyFont="1" applyBorder="1" applyAlignment="1">
      <alignment horizontal="left" vertical="center" wrapText="1"/>
    </xf>
    <xf numFmtId="0" fontId="15" fillId="0" borderId="13" xfId="0" applyFont="1" applyBorder="1" applyAlignment="1">
      <alignment horizontal="center" vertical="center" wrapText="1"/>
    </xf>
    <xf numFmtId="49" fontId="15" fillId="2" borderId="1" xfId="1" applyNumberFormat="1" applyFont="1" applyFill="1" applyBorder="1" applyAlignment="1">
      <alignment horizontal="left" vertical="center" wrapText="1"/>
    </xf>
    <xf numFmtId="0" fontId="15" fillId="0" borderId="1" xfId="0" applyFont="1" applyBorder="1" applyAlignment="1">
      <alignment vertical="center" wrapText="1"/>
    </xf>
    <xf numFmtId="9" fontId="15" fillId="4" borderId="1" xfId="3" applyFont="1" applyFill="1" applyBorder="1" applyAlignment="1">
      <alignment horizontal="center" vertical="center" wrapText="1"/>
    </xf>
    <xf numFmtId="0" fontId="18" fillId="2" borderId="1" xfId="0" applyFont="1" applyFill="1" applyBorder="1" applyAlignment="1">
      <alignment wrapText="1"/>
    </xf>
    <xf numFmtId="0" fontId="15" fillId="2" borderId="14"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14" xfId="0" applyFont="1" applyFill="1" applyBorder="1" applyAlignment="1">
      <alignment wrapText="1"/>
    </xf>
    <xf numFmtId="0" fontId="15" fillId="0" borderId="13" xfId="0" applyFont="1" applyBorder="1" applyAlignment="1">
      <alignment wrapText="1"/>
    </xf>
    <xf numFmtId="0" fontId="15" fillId="2" borderId="1" xfId="0" applyFont="1" applyFill="1" applyBorder="1" applyAlignment="1">
      <alignment horizontal="center" vertical="center"/>
    </xf>
    <xf numFmtId="0" fontId="15" fillId="4" borderId="1" xfId="0" applyFont="1" applyFill="1" applyBorder="1" applyAlignment="1">
      <alignment wrapText="1"/>
    </xf>
    <xf numFmtId="0" fontId="15" fillId="0" borderId="1" xfId="0" applyFont="1" applyBorder="1" applyAlignment="1">
      <alignment horizontal="center" vertical="center"/>
    </xf>
    <xf numFmtId="0" fontId="15" fillId="0" borderId="1" xfId="0" applyFont="1" applyBorder="1" applyAlignment="1">
      <alignment horizontal="center" wrapText="1"/>
    </xf>
    <xf numFmtId="0" fontId="17" fillId="0" borderId="1" xfId="1" applyFont="1" applyBorder="1" applyAlignment="1">
      <alignment vertical="center" wrapText="1"/>
    </xf>
    <xf numFmtId="0" fontId="23" fillId="0" borderId="1" xfId="0" applyFont="1" applyBorder="1" applyAlignment="1">
      <alignment horizontal="left" vertical="center" wrapText="1"/>
    </xf>
    <xf numFmtId="0" fontId="18" fillId="3" borderId="2" xfId="0" applyFont="1" applyFill="1" applyBorder="1" applyAlignment="1">
      <alignment horizontal="center" wrapText="1"/>
    </xf>
    <xf numFmtId="0" fontId="18" fillId="3" borderId="16" xfId="0" applyFont="1" applyFill="1" applyBorder="1" applyAlignment="1">
      <alignment horizontal="center" wrapText="1"/>
    </xf>
    <xf numFmtId="0" fontId="18" fillId="0" borderId="28" xfId="0" applyFont="1" applyBorder="1" applyAlignment="1">
      <alignment horizontal="center" wrapText="1"/>
    </xf>
    <xf numFmtId="0" fontId="18" fillId="0" borderId="28" xfId="0" applyFont="1" applyBorder="1" applyAlignment="1">
      <alignment horizontal="center" vertical="center" wrapText="1"/>
    </xf>
    <xf numFmtId="9" fontId="15" fillId="0" borderId="31" xfId="0" applyNumberFormat="1" applyFont="1" applyBorder="1" applyAlignment="1">
      <alignment horizontal="center" wrapText="1"/>
    </xf>
    <xf numFmtId="10" fontId="15" fillId="0" borderId="32" xfId="0" applyNumberFormat="1" applyFont="1" applyBorder="1" applyAlignment="1">
      <alignment horizontal="center" wrapText="1"/>
    </xf>
    <xf numFmtId="10" fontId="15" fillId="0" borderId="32" xfId="0" applyNumberFormat="1" applyFont="1" applyBorder="1" applyAlignment="1">
      <alignment horizontal="center" vertical="center" wrapText="1"/>
    </xf>
    <xf numFmtId="0" fontId="18" fillId="3" borderId="6"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14" xfId="0" applyFont="1" applyBorder="1" applyAlignment="1">
      <alignment horizontal="center" vertical="center" wrapText="1"/>
    </xf>
    <xf numFmtId="0" fontId="15" fillId="3" borderId="1" xfId="0" applyFont="1" applyFill="1" applyBorder="1" applyAlignment="1">
      <alignment vertical="center" wrapText="1"/>
    </xf>
    <xf numFmtId="0" fontId="15" fillId="3" borderId="1" xfId="0" applyFont="1" applyFill="1" applyBorder="1" applyAlignment="1">
      <alignment horizontal="center" vertical="center"/>
    </xf>
    <xf numFmtId="0" fontId="15" fillId="3" borderId="1" xfId="0" applyFont="1" applyFill="1" applyBorder="1" applyAlignment="1">
      <alignment wrapText="1"/>
    </xf>
    <xf numFmtId="0" fontId="15" fillId="3" borderId="11" xfId="0" applyFont="1" applyFill="1" applyBorder="1" applyAlignment="1">
      <alignment wrapText="1"/>
    </xf>
    <xf numFmtId="0" fontId="18" fillId="0" borderId="0" xfId="1" applyFont="1" applyAlignment="1">
      <alignment vertical="center" wrapText="1"/>
    </xf>
    <xf numFmtId="0" fontId="27" fillId="0" borderId="1" xfId="0" applyFont="1" applyBorder="1" applyAlignment="1">
      <alignment wrapText="1"/>
    </xf>
    <xf numFmtId="0" fontId="15" fillId="0" borderId="0" xfId="1" applyFont="1" applyAlignment="1">
      <alignment vertical="center" wrapText="1"/>
    </xf>
    <xf numFmtId="0" fontId="16" fillId="0" borderId="1" xfId="0" applyFont="1" applyBorder="1" applyAlignment="1">
      <alignment horizontal="left" vertical="top" wrapText="1" indent="1"/>
    </xf>
    <xf numFmtId="165" fontId="14" fillId="0" borderId="34" xfId="0" applyNumberFormat="1" applyFont="1" applyBorder="1" applyAlignment="1">
      <alignment horizontal="center" vertical="center"/>
    </xf>
    <xf numFmtId="0" fontId="16" fillId="0" borderId="1" xfId="1" applyFont="1" applyBorder="1" applyAlignment="1">
      <alignment vertical="top" wrapText="1"/>
    </xf>
    <xf numFmtId="0" fontId="18" fillId="0" borderId="1" xfId="1" applyFont="1" applyBorder="1" applyAlignment="1">
      <alignment horizontal="center" vertical="center" wrapText="1"/>
    </xf>
    <xf numFmtId="0" fontId="18" fillId="3"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wrapText="1"/>
    </xf>
    <xf numFmtId="0" fontId="2" fillId="0" borderId="1" xfId="1" applyFont="1" applyBorder="1" applyAlignment="1">
      <alignment horizontal="center" vertical="center" wrapText="1"/>
    </xf>
    <xf numFmtId="0" fontId="15" fillId="0" borderId="11" xfId="0" applyFont="1" applyBorder="1" applyAlignment="1">
      <alignment horizontal="center" vertical="center" wrapText="1"/>
    </xf>
    <xf numFmtId="0" fontId="18" fillId="2" borderId="1" xfId="0" applyFont="1" applyFill="1" applyBorder="1" applyAlignment="1">
      <alignment horizontal="center" vertical="center" wrapText="1"/>
    </xf>
    <xf numFmtId="0" fontId="24" fillId="0" borderId="26" xfId="0" applyFont="1" applyBorder="1" applyAlignment="1">
      <alignment horizontal="center" vertical="center" wrapText="1"/>
    </xf>
    <xf numFmtId="0" fontId="25" fillId="4" borderId="0" xfId="0" applyFont="1" applyFill="1" applyAlignment="1">
      <alignment horizontal="left" vertical="center" wrapText="1"/>
    </xf>
    <xf numFmtId="0" fontId="18" fillId="0" borderId="13" xfId="0" applyFont="1" applyBorder="1" applyAlignment="1">
      <alignment wrapText="1"/>
    </xf>
    <xf numFmtId="0" fontId="18" fillId="0" borderId="25" xfId="0" applyFont="1" applyBorder="1" applyAlignment="1">
      <alignment wrapText="1"/>
    </xf>
    <xf numFmtId="0" fontId="18" fillId="0" borderId="14" xfId="0" applyFont="1" applyBorder="1" applyAlignment="1">
      <alignment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left" wrapText="1"/>
    </xf>
    <xf numFmtId="0" fontId="15" fillId="0" borderId="1" xfId="0" applyFont="1" applyBorder="1" applyAlignment="1">
      <alignment horizontal="left" wrapText="1"/>
    </xf>
    <xf numFmtId="0" fontId="15" fillId="0" borderId="1" xfId="0" applyFont="1" applyBorder="1" applyAlignment="1">
      <alignment horizontal="left"/>
    </xf>
    <xf numFmtId="49" fontId="15" fillId="0" borderId="11" xfId="0" applyNumberFormat="1" applyFont="1" applyBorder="1" applyAlignment="1">
      <alignment horizontal="left" vertical="center" wrapText="1"/>
    </xf>
    <xf numFmtId="49" fontId="15" fillId="0" borderId="12" xfId="0" applyNumberFormat="1" applyFont="1" applyBorder="1" applyAlignment="1">
      <alignment horizontal="left" vertical="center" wrapText="1"/>
    </xf>
    <xf numFmtId="164" fontId="15" fillId="0" borderId="11" xfId="0" applyNumberFormat="1" applyFont="1" applyBorder="1" applyAlignment="1">
      <alignment horizontal="left" vertical="center" wrapText="1"/>
    </xf>
    <xf numFmtId="164" fontId="15" fillId="0" borderId="12" xfId="0" applyNumberFormat="1" applyFont="1" applyBorder="1" applyAlignment="1">
      <alignment horizontal="left" vertical="center" wrapText="1"/>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29" fillId="0" borderId="1" xfId="0" applyFont="1" applyBorder="1" applyAlignment="1">
      <alignment vertical="top" wrapText="1"/>
    </xf>
    <xf numFmtId="0" fontId="30" fillId="0" borderId="1" xfId="0" applyFont="1" applyBorder="1" applyAlignment="1">
      <alignment vertical="center" wrapText="1"/>
    </xf>
  </cellXfs>
  <cellStyles count="4">
    <cellStyle name="Normal" xfId="0" builtinId="0"/>
    <cellStyle name="Normal_Sheet1" xfId="1" xr:uid="{00000000-0005-0000-0000-000001000000}"/>
    <cellStyle name="Percent" xfId="2" builtinId="5"/>
    <cellStyle name="Percent 2" xfId="3" xr:uid="{42D7C231-27E7-4526-BE23-E635E2E6529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114957</xdr:colOff>
      <xdr:row>0</xdr:row>
      <xdr:rowOff>24634</xdr:rowOff>
    </xdr:from>
    <xdr:to>
      <xdr:col>0</xdr:col>
      <xdr:colOff>873123</xdr:colOff>
      <xdr:row>4</xdr:row>
      <xdr:rowOff>8211</xdr:rowOff>
    </xdr:to>
    <xdr:pic>
      <xdr:nvPicPr>
        <xdr:cNvPr id="3" name="Picture 2">
          <a:extLst>
            <a:ext uri="{FF2B5EF4-FFF2-40B4-BE49-F238E27FC236}">
              <a16:creationId xmlns:a16="http://schemas.microsoft.com/office/drawing/2014/main" id="{0BAE1A0E-C6B7-463C-8D32-21E9573290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57" y="24634"/>
          <a:ext cx="758166" cy="837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0</xdr:col>
      <xdr:colOff>1233487</xdr:colOff>
      <xdr:row>4</xdr:row>
      <xdr:rowOff>7189</xdr:rowOff>
    </xdr:to>
    <xdr:pic>
      <xdr:nvPicPr>
        <xdr:cNvPr id="3" name="Picture 2">
          <a:extLst>
            <a:ext uri="{FF2B5EF4-FFF2-40B4-BE49-F238E27FC236}">
              <a16:creationId xmlns:a16="http://schemas.microsoft.com/office/drawing/2014/main" id="{510CF4BD-E8F5-4229-B25F-E3AA5DD06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0"/>
          <a:ext cx="1023937" cy="1131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zoomScaleNormal="100" workbookViewId="0">
      <selection activeCell="E9" sqref="E9"/>
    </sheetView>
  </sheetViews>
  <sheetFormatPr defaultRowHeight="12.75"/>
  <cols>
    <col min="1" max="1" width="14.7109375" customWidth="1"/>
    <col min="3" max="3" width="24.7109375" bestFit="1" customWidth="1"/>
    <col min="4" max="4" width="17" customWidth="1"/>
    <col min="5" max="5" width="16.42578125" customWidth="1"/>
    <col min="6" max="6" width="15.7109375" bestFit="1" customWidth="1"/>
    <col min="7" max="7" width="13.5703125" bestFit="1" customWidth="1"/>
    <col min="8" max="8" width="15.7109375" bestFit="1" customWidth="1"/>
    <col min="9" max="9" width="13.5703125" bestFit="1" customWidth="1"/>
    <col min="10" max="10" width="19.85546875" customWidth="1"/>
    <col min="11" max="11" width="10.85546875" bestFit="1" customWidth="1"/>
  </cols>
  <sheetData>
    <row r="1" spans="1:11" ht="16.5" customHeight="1">
      <c r="A1" s="172"/>
      <c r="B1" s="173" t="s">
        <v>56</v>
      </c>
      <c r="C1" s="173"/>
      <c r="D1" s="173"/>
      <c r="E1" s="173"/>
      <c r="F1" s="173"/>
      <c r="G1" s="173"/>
      <c r="H1" s="174" t="s">
        <v>42</v>
      </c>
      <c r="I1" s="174"/>
      <c r="J1" s="31" t="s">
        <v>49</v>
      </c>
    </row>
    <row r="2" spans="1:11" ht="16.5" customHeight="1">
      <c r="A2" s="172"/>
      <c r="B2" s="173"/>
      <c r="C2" s="173"/>
      <c r="D2" s="173"/>
      <c r="E2" s="173"/>
      <c r="F2" s="173"/>
      <c r="G2" s="173"/>
      <c r="H2" s="174" t="s">
        <v>43</v>
      </c>
      <c r="I2" s="174"/>
      <c r="J2" s="31" t="s">
        <v>48</v>
      </c>
    </row>
    <row r="3" spans="1:11" ht="16.5" customHeight="1">
      <c r="A3" s="172"/>
      <c r="B3" s="173"/>
      <c r="C3" s="173"/>
      <c r="D3" s="173"/>
      <c r="E3" s="173"/>
      <c r="F3" s="173"/>
      <c r="G3" s="173"/>
      <c r="H3" s="174" t="s">
        <v>44</v>
      </c>
      <c r="I3" s="174"/>
      <c r="J3" s="39" t="s">
        <v>55</v>
      </c>
    </row>
    <row r="4" spans="1:11" ht="16.5" customHeight="1">
      <c r="A4" s="172"/>
      <c r="B4" s="173"/>
      <c r="C4" s="173"/>
      <c r="D4" s="173"/>
      <c r="E4" s="173"/>
      <c r="F4" s="173"/>
      <c r="G4" s="173"/>
      <c r="H4" s="174" t="s">
        <v>45</v>
      </c>
      <c r="I4" s="174"/>
      <c r="J4" s="40">
        <v>45901</v>
      </c>
    </row>
    <row r="5" spans="1:11" ht="16.5" customHeight="1">
      <c r="A5" s="27"/>
      <c r="B5" s="28"/>
      <c r="C5" s="28"/>
      <c r="D5" s="28"/>
      <c r="E5" s="28"/>
      <c r="F5" s="28"/>
      <c r="G5" s="28"/>
      <c r="H5" s="29"/>
      <c r="I5" s="29"/>
      <c r="J5" s="30"/>
    </row>
    <row r="6" spans="1:11">
      <c r="A6" s="5" t="s">
        <v>54</v>
      </c>
    </row>
    <row r="7" spans="1:11" ht="15.75" customHeight="1">
      <c r="A7" s="5"/>
    </row>
    <row r="8" spans="1:11">
      <c r="A8" s="5" t="s">
        <v>53</v>
      </c>
    </row>
    <row r="9" spans="1:11">
      <c r="A9" s="5" t="s">
        <v>52</v>
      </c>
    </row>
    <row r="10" spans="1:11">
      <c r="A10" s="5" t="s">
        <v>46</v>
      </c>
    </row>
    <row r="11" spans="1:11" ht="14.45" customHeight="1">
      <c r="A11" s="5" t="s">
        <v>47</v>
      </c>
    </row>
    <row r="12" spans="1:11" ht="14.45" customHeight="1">
      <c r="A12" s="5"/>
    </row>
    <row r="13" spans="1:11" ht="14.45" customHeight="1">
      <c r="A13" s="5"/>
    </row>
    <row r="14" spans="1:11" ht="14.45" customHeight="1" thickBot="1">
      <c r="A14" s="5"/>
    </row>
    <row r="15" spans="1:11" ht="14.45" customHeight="1" thickBot="1">
      <c r="A15" s="5"/>
      <c r="C15" s="41"/>
      <c r="D15" s="42" t="s">
        <v>120</v>
      </c>
      <c r="E15" s="43" t="s">
        <v>121</v>
      </c>
      <c r="F15" s="44" t="s">
        <v>4</v>
      </c>
      <c r="G15" s="44" t="s">
        <v>5</v>
      </c>
      <c r="H15" s="44" t="s">
        <v>6</v>
      </c>
      <c r="I15" s="44" t="s">
        <v>7</v>
      </c>
      <c r="J15" s="44" t="s">
        <v>8</v>
      </c>
      <c r="K15" s="44" t="s">
        <v>9</v>
      </c>
    </row>
    <row r="16" spans="1:11" ht="14.45" customHeight="1" thickBot="1">
      <c r="A16" s="5"/>
      <c r="C16" s="45" t="s">
        <v>72</v>
      </c>
      <c r="D16" s="46">
        <f>'Technical Scoring'!C224</f>
        <v>63550</v>
      </c>
      <c r="E16" s="47">
        <v>0.4</v>
      </c>
      <c r="F16" s="48">
        <f>'Technical Scoring'!D225</f>
        <v>0</v>
      </c>
      <c r="G16" s="48">
        <f>'Technical Scoring'!E225</f>
        <v>0</v>
      </c>
      <c r="H16" s="48">
        <f>'Technical Scoring'!F225</f>
        <v>0</v>
      </c>
      <c r="I16" s="48">
        <f>'Technical Scoring'!G225</f>
        <v>0</v>
      </c>
      <c r="J16" s="48">
        <f>'Technical Scoring'!H225</f>
        <v>0</v>
      </c>
      <c r="K16" s="48">
        <f>'Technical Scoring'!I225</f>
        <v>0</v>
      </c>
    </row>
    <row r="17" spans="1:11" ht="14.45" customHeight="1" thickBot="1">
      <c r="A17" s="5"/>
      <c r="C17" s="49" t="s">
        <v>122</v>
      </c>
      <c r="D17" s="50">
        <v>0</v>
      </c>
      <c r="E17" s="51">
        <v>0.6</v>
      </c>
      <c r="F17" s="51"/>
      <c r="G17" s="51"/>
      <c r="H17" s="51"/>
      <c r="I17" s="51"/>
      <c r="J17" s="51"/>
      <c r="K17" s="51"/>
    </row>
    <row r="18" spans="1:11" ht="16.5" thickBot="1">
      <c r="C18" s="49" t="s">
        <v>123</v>
      </c>
      <c r="D18" s="50">
        <f>SUM(D16:D17)</f>
        <v>63550</v>
      </c>
      <c r="E18" s="51">
        <f>SUM(E16:E17)</f>
        <v>1</v>
      </c>
      <c r="F18" s="140">
        <f>SUM(F16:F17)</f>
        <v>0</v>
      </c>
      <c r="G18" s="140">
        <f t="shared" ref="G18:I18" si="0">SUM(G16:G17)</f>
        <v>0</v>
      </c>
      <c r="H18" s="140">
        <f>SUM(H16:H17)</f>
        <v>0</v>
      </c>
      <c r="I18" s="140">
        <f t="shared" si="0"/>
        <v>0</v>
      </c>
      <c r="J18" s="140">
        <f t="shared" ref="J18:K18" si="1">SUM(J16:J17)</f>
        <v>0</v>
      </c>
      <c r="K18" s="140">
        <f t="shared" si="1"/>
        <v>0</v>
      </c>
    </row>
    <row r="21" spans="1:11" ht="36" customHeight="1">
      <c r="A21" s="171" t="s">
        <v>51</v>
      </c>
      <c r="B21" s="171"/>
      <c r="C21" s="171"/>
      <c r="D21" s="171"/>
      <c r="E21" s="171"/>
      <c r="F21" s="171"/>
      <c r="G21" s="171"/>
      <c r="H21" s="171"/>
      <c r="I21" s="171"/>
      <c r="J21" s="171"/>
    </row>
    <row r="22" spans="1:11">
      <c r="K22" s="38"/>
    </row>
    <row r="23" spans="1:11">
      <c r="K23" s="38"/>
    </row>
  </sheetData>
  <mergeCells count="7">
    <mergeCell ref="A21:J21"/>
    <mergeCell ref="A1:A4"/>
    <mergeCell ref="B1:G4"/>
    <mergeCell ref="H1:I1"/>
    <mergeCell ref="H2:I2"/>
    <mergeCell ref="H3:I3"/>
    <mergeCell ref="H4:I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0EB6-7343-4F43-AD64-365EB99448A8}">
  <dimension ref="A1:R291"/>
  <sheetViews>
    <sheetView tabSelected="1" showWhiteSpace="0" zoomScale="116" zoomScaleNormal="110" workbookViewId="0">
      <selection activeCell="B6" sqref="B6"/>
    </sheetView>
  </sheetViews>
  <sheetFormatPr defaultColWidth="13.85546875" defaultRowHeight="12.75"/>
  <cols>
    <col min="1" max="1" width="14.140625" style="80" customWidth="1"/>
    <col min="2" max="2" width="110.140625" style="57" customWidth="1"/>
    <col min="3" max="3" width="7.42578125" style="80" customWidth="1"/>
    <col min="4" max="4" width="10.42578125" style="80" customWidth="1"/>
    <col min="5" max="5" width="10.42578125" style="81" customWidth="1"/>
    <col min="6" max="7" width="10.28515625" style="80" bestFit="1" customWidth="1"/>
    <col min="8" max="8" width="10.5703125" style="80" bestFit="1" customWidth="1"/>
    <col min="9" max="11" width="10.28515625" style="80" bestFit="1" customWidth="1"/>
    <col min="12" max="12" width="18.42578125" style="80" customWidth="1"/>
    <col min="13" max="14" width="11.85546875" style="80" bestFit="1" customWidth="1"/>
    <col min="15" max="15" width="10.85546875" style="80" customWidth="1"/>
    <col min="16" max="16" width="11.85546875" style="80" bestFit="1" customWidth="1"/>
    <col min="17" max="17" width="11.85546875" style="80" customWidth="1"/>
    <col min="18" max="18" width="11.85546875" style="80" bestFit="1" customWidth="1"/>
    <col min="19" max="16384" width="13.85546875" style="80"/>
  </cols>
  <sheetData>
    <row r="1" spans="1:18" ht="16.5" customHeight="1">
      <c r="A1" s="152"/>
      <c r="B1" s="155" t="s">
        <v>56</v>
      </c>
      <c r="C1" s="156"/>
      <c r="D1" s="156"/>
      <c r="E1" s="156"/>
      <c r="F1" s="156"/>
      <c r="G1" s="156"/>
      <c r="H1" s="156"/>
      <c r="I1" s="156"/>
      <c r="J1" s="156"/>
      <c r="K1" s="156"/>
      <c r="L1" s="156"/>
      <c r="M1" s="156"/>
      <c r="N1" s="157"/>
      <c r="O1" s="164" t="s">
        <v>42</v>
      </c>
      <c r="P1" s="164"/>
      <c r="Q1" s="165" t="s">
        <v>49</v>
      </c>
      <c r="R1" s="165"/>
    </row>
    <row r="2" spans="1:18" ht="16.5" customHeight="1">
      <c r="A2" s="153"/>
      <c r="B2" s="158"/>
      <c r="C2" s="159"/>
      <c r="D2" s="159"/>
      <c r="E2" s="159"/>
      <c r="F2" s="159"/>
      <c r="G2" s="159"/>
      <c r="H2" s="159"/>
      <c r="I2" s="159"/>
      <c r="J2" s="159"/>
      <c r="K2" s="159"/>
      <c r="L2" s="159"/>
      <c r="M2" s="159"/>
      <c r="N2" s="160"/>
      <c r="O2" s="164" t="s">
        <v>43</v>
      </c>
      <c r="P2" s="164"/>
      <c r="Q2" s="165" t="s">
        <v>48</v>
      </c>
      <c r="R2" s="166"/>
    </row>
    <row r="3" spans="1:18" ht="16.5" customHeight="1">
      <c r="A3" s="153"/>
      <c r="B3" s="158"/>
      <c r="C3" s="159"/>
      <c r="D3" s="159"/>
      <c r="E3" s="159"/>
      <c r="F3" s="159"/>
      <c r="G3" s="159"/>
      <c r="H3" s="159"/>
      <c r="I3" s="159"/>
      <c r="J3" s="159"/>
      <c r="K3" s="159"/>
      <c r="L3" s="159"/>
      <c r="M3" s="159"/>
      <c r="N3" s="160"/>
      <c r="O3" s="164" t="s">
        <v>44</v>
      </c>
      <c r="P3" s="164"/>
      <c r="Q3" s="167" t="s">
        <v>55</v>
      </c>
      <c r="R3" s="168"/>
    </row>
    <row r="4" spans="1:18" ht="16.5" customHeight="1">
      <c r="A4" s="154"/>
      <c r="B4" s="161"/>
      <c r="C4" s="162"/>
      <c r="D4" s="162"/>
      <c r="E4" s="162"/>
      <c r="F4" s="162"/>
      <c r="G4" s="162"/>
      <c r="H4" s="162"/>
      <c r="I4" s="162"/>
      <c r="J4" s="162"/>
      <c r="K4" s="162"/>
      <c r="L4" s="162"/>
      <c r="M4" s="162"/>
      <c r="N4" s="163"/>
      <c r="O4" s="164" t="s">
        <v>45</v>
      </c>
      <c r="P4" s="164"/>
      <c r="Q4" s="169">
        <v>45901</v>
      </c>
      <c r="R4" s="170"/>
    </row>
    <row r="5" spans="1:18" ht="16.5" customHeight="1"/>
    <row r="6" spans="1:18">
      <c r="A6" s="82" t="s">
        <v>21</v>
      </c>
      <c r="B6" s="183" t="s">
        <v>315</v>
      </c>
      <c r="F6" s="83"/>
      <c r="G6" s="83"/>
      <c r="H6" s="83"/>
      <c r="I6" s="83"/>
      <c r="J6" s="83"/>
      <c r="K6" s="83"/>
    </row>
    <row r="7" spans="1:18" ht="13.5" thickBot="1">
      <c r="F7" s="83"/>
      <c r="G7" s="83"/>
      <c r="H7" s="83"/>
      <c r="I7" s="83"/>
      <c r="J7" s="83"/>
      <c r="K7" s="83"/>
    </row>
    <row r="8" spans="1:18" ht="25.5">
      <c r="A8" s="84" t="s">
        <v>0</v>
      </c>
      <c r="B8" s="58" t="s">
        <v>41</v>
      </c>
      <c r="C8" s="85" t="s">
        <v>2</v>
      </c>
      <c r="D8" s="86" t="s">
        <v>93</v>
      </c>
      <c r="E8" s="87" t="s">
        <v>111</v>
      </c>
      <c r="F8" s="88" t="s">
        <v>4</v>
      </c>
      <c r="G8" s="88" t="s">
        <v>5</v>
      </c>
      <c r="H8" s="88" t="s">
        <v>6</v>
      </c>
      <c r="I8" s="88" t="s">
        <v>7</v>
      </c>
      <c r="J8" s="88" t="s">
        <v>8</v>
      </c>
      <c r="K8" s="88" t="s">
        <v>9</v>
      </c>
      <c r="L8" s="89" t="s">
        <v>1</v>
      </c>
      <c r="M8" s="90" t="s">
        <v>10</v>
      </c>
      <c r="N8" s="91" t="s">
        <v>11</v>
      </c>
      <c r="O8" s="91" t="s">
        <v>12</v>
      </c>
      <c r="P8" s="91" t="s">
        <v>13</v>
      </c>
      <c r="Q8" s="92" t="s">
        <v>14</v>
      </c>
      <c r="R8" s="91" t="s">
        <v>15</v>
      </c>
    </row>
    <row r="9" spans="1:18">
      <c r="A9" s="93"/>
      <c r="B9" s="59" t="s">
        <v>63</v>
      </c>
      <c r="C9" s="94"/>
      <c r="D9" s="94"/>
      <c r="E9" s="95"/>
      <c r="F9" s="94"/>
      <c r="G9" s="94"/>
      <c r="H9" s="94"/>
      <c r="I9" s="94"/>
      <c r="J9" s="94"/>
      <c r="K9" s="94"/>
      <c r="L9" s="94"/>
      <c r="M9" s="94"/>
      <c r="N9" s="94"/>
      <c r="O9" s="94"/>
      <c r="P9" s="94"/>
      <c r="Q9" s="96"/>
      <c r="R9" s="94"/>
    </row>
    <row r="10" spans="1:18" ht="42" customHeight="1">
      <c r="A10" s="97"/>
      <c r="B10" s="60" t="s">
        <v>295</v>
      </c>
      <c r="C10" s="54"/>
      <c r="D10" s="54"/>
      <c r="E10" s="98"/>
      <c r="F10" s="54"/>
      <c r="G10" s="54"/>
      <c r="H10" s="54"/>
      <c r="I10" s="54"/>
      <c r="J10" s="54"/>
      <c r="K10" s="54"/>
      <c r="L10" s="54"/>
      <c r="M10" s="98"/>
      <c r="N10" s="98"/>
      <c r="O10" s="98"/>
      <c r="P10" s="98"/>
      <c r="Q10" s="148"/>
      <c r="R10" s="98"/>
    </row>
    <row r="11" spans="1:18" ht="15" customHeight="1">
      <c r="A11" s="97"/>
      <c r="B11" s="60" t="s">
        <v>264</v>
      </c>
      <c r="C11" s="98">
        <v>100</v>
      </c>
      <c r="D11" s="98" t="s">
        <v>94</v>
      </c>
      <c r="E11" s="98" t="s">
        <v>106</v>
      </c>
      <c r="F11" s="54"/>
      <c r="G11" s="54"/>
      <c r="H11" s="54"/>
      <c r="I11" s="54"/>
      <c r="J11" s="54"/>
      <c r="K11" s="54"/>
      <c r="L11" s="54"/>
      <c r="M11" s="98">
        <f>C11*F11</f>
        <v>0</v>
      </c>
      <c r="N11" s="98">
        <f>C11*G11</f>
        <v>0</v>
      </c>
      <c r="O11" s="98">
        <f t="shared" ref="O11:O23" si="0">C11*H11</f>
        <v>0</v>
      </c>
      <c r="P11" s="98">
        <f t="shared" ref="P11:P23" si="1">C11*I11</f>
        <v>0</v>
      </c>
      <c r="Q11" s="148">
        <f t="shared" ref="Q11:Q23" si="2">C11*J11</f>
        <v>0</v>
      </c>
      <c r="R11" s="98">
        <f t="shared" ref="R11:R23" si="3">C11*K11</f>
        <v>0</v>
      </c>
    </row>
    <row r="12" spans="1:18">
      <c r="A12" s="97"/>
      <c r="B12" s="139" t="s">
        <v>263</v>
      </c>
      <c r="C12" s="98">
        <v>100</v>
      </c>
      <c r="D12" s="98" t="s">
        <v>94</v>
      </c>
      <c r="E12" s="98" t="s">
        <v>106</v>
      </c>
      <c r="F12" s="54"/>
      <c r="G12" s="54"/>
      <c r="H12" s="54"/>
      <c r="I12" s="54"/>
      <c r="J12" s="54"/>
      <c r="K12" s="54"/>
      <c r="L12" s="54"/>
      <c r="M12" s="98">
        <f t="shared" ref="M12:M23" si="4">C12*F12</f>
        <v>0</v>
      </c>
      <c r="N12" s="98">
        <f t="shared" ref="N12:N23" si="5">C12*G12</f>
        <v>0</v>
      </c>
      <c r="O12" s="98">
        <f t="shared" si="0"/>
        <v>0</v>
      </c>
      <c r="P12" s="98">
        <f t="shared" si="1"/>
        <v>0</v>
      </c>
      <c r="Q12" s="148">
        <f t="shared" si="2"/>
        <v>0</v>
      </c>
      <c r="R12" s="98">
        <f t="shared" si="3"/>
        <v>0</v>
      </c>
    </row>
    <row r="13" spans="1:18">
      <c r="A13" s="97"/>
      <c r="B13" s="139" t="s">
        <v>262</v>
      </c>
      <c r="C13" s="98">
        <v>100</v>
      </c>
      <c r="D13" s="98" t="s">
        <v>94</v>
      </c>
      <c r="E13" s="98" t="s">
        <v>106</v>
      </c>
      <c r="F13" s="54"/>
      <c r="G13" s="54"/>
      <c r="H13" s="54"/>
      <c r="I13" s="54"/>
      <c r="J13" s="54"/>
      <c r="K13" s="54"/>
      <c r="L13" s="54"/>
      <c r="M13" s="98">
        <f t="shared" si="4"/>
        <v>0</v>
      </c>
      <c r="N13" s="98">
        <f t="shared" si="5"/>
        <v>0</v>
      </c>
      <c r="O13" s="98">
        <f t="shared" si="0"/>
        <v>0</v>
      </c>
      <c r="P13" s="98">
        <f t="shared" si="1"/>
        <v>0</v>
      </c>
      <c r="Q13" s="148">
        <f t="shared" si="2"/>
        <v>0</v>
      </c>
      <c r="R13" s="98">
        <f t="shared" si="3"/>
        <v>0</v>
      </c>
    </row>
    <row r="14" spans="1:18" ht="51">
      <c r="A14" s="97"/>
      <c r="B14" s="139" t="s">
        <v>292</v>
      </c>
      <c r="C14" s="98">
        <v>100</v>
      </c>
      <c r="D14" s="98"/>
      <c r="E14" s="98" t="s">
        <v>106</v>
      </c>
      <c r="F14" s="54"/>
      <c r="G14" s="54"/>
      <c r="H14" s="54"/>
      <c r="I14" s="54"/>
      <c r="J14" s="54"/>
      <c r="K14" s="54"/>
      <c r="L14" s="54"/>
      <c r="M14" s="98">
        <f t="shared" si="4"/>
        <v>0</v>
      </c>
      <c r="N14" s="98">
        <f>C14*G14</f>
        <v>0</v>
      </c>
      <c r="O14" s="98">
        <f t="shared" si="0"/>
        <v>0</v>
      </c>
      <c r="P14" s="98">
        <f t="shared" si="1"/>
        <v>0</v>
      </c>
      <c r="Q14" s="148">
        <f t="shared" si="2"/>
        <v>0</v>
      </c>
      <c r="R14" s="98">
        <f t="shared" si="3"/>
        <v>0</v>
      </c>
    </row>
    <row r="15" spans="1:18" ht="25.5">
      <c r="A15" s="97"/>
      <c r="B15" s="62" t="s">
        <v>281</v>
      </c>
      <c r="C15" s="100">
        <v>200</v>
      </c>
      <c r="D15" s="98" t="s">
        <v>94</v>
      </c>
      <c r="E15" s="98" t="s">
        <v>190</v>
      </c>
      <c r="F15" s="54"/>
      <c r="G15" s="54"/>
      <c r="H15" s="54"/>
      <c r="I15" s="54"/>
      <c r="J15" s="54"/>
      <c r="K15" s="54"/>
      <c r="L15" s="54"/>
      <c r="M15" s="98">
        <f t="shared" si="4"/>
        <v>0</v>
      </c>
      <c r="N15" s="98">
        <f t="shared" si="5"/>
        <v>0</v>
      </c>
      <c r="O15" s="98">
        <f t="shared" si="0"/>
        <v>0</v>
      </c>
      <c r="P15" s="98">
        <f t="shared" si="1"/>
        <v>0</v>
      </c>
      <c r="Q15" s="148">
        <f t="shared" si="2"/>
        <v>0</v>
      </c>
      <c r="R15" s="98">
        <f t="shared" si="3"/>
        <v>0</v>
      </c>
    </row>
    <row r="16" spans="1:18">
      <c r="A16" s="97"/>
      <c r="B16" s="62" t="s">
        <v>124</v>
      </c>
      <c r="C16" s="98">
        <v>100</v>
      </c>
      <c r="D16" s="98"/>
      <c r="E16" s="98" t="s">
        <v>190</v>
      </c>
      <c r="F16" s="54"/>
      <c r="G16" s="54"/>
      <c r="H16" s="54"/>
      <c r="I16" s="54"/>
      <c r="J16" s="54"/>
      <c r="K16" s="54"/>
      <c r="L16" s="54"/>
      <c r="M16" s="98">
        <f t="shared" si="4"/>
        <v>0</v>
      </c>
      <c r="N16" s="98">
        <f t="shared" si="5"/>
        <v>0</v>
      </c>
      <c r="O16" s="98">
        <f t="shared" si="0"/>
        <v>0</v>
      </c>
      <c r="P16" s="98">
        <f t="shared" si="1"/>
        <v>0</v>
      </c>
      <c r="Q16" s="148">
        <f t="shared" si="2"/>
        <v>0</v>
      </c>
      <c r="R16" s="98">
        <f t="shared" si="3"/>
        <v>0</v>
      </c>
    </row>
    <row r="17" spans="1:18" ht="38.25">
      <c r="A17" s="97"/>
      <c r="B17" s="71" t="s">
        <v>316</v>
      </c>
      <c r="C17" s="100">
        <v>100</v>
      </c>
      <c r="D17" s="98" t="s">
        <v>94</v>
      </c>
      <c r="E17" s="98" t="s">
        <v>190</v>
      </c>
      <c r="F17" s="54"/>
      <c r="G17" s="54"/>
      <c r="H17" s="54"/>
      <c r="I17" s="54"/>
      <c r="J17" s="54"/>
      <c r="K17" s="54"/>
      <c r="L17" s="54"/>
      <c r="M17" s="98">
        <f t="shared" si="4"/>
        <v>0</v>
      </c>
      <c r="N17" s="98">
        <f t="shared" si="5"/>
        <v>0</v>
      </c>
      <c r="O17" s="98">
        <f t="shared" si="0"/>
        <v>0</v>
      </c>
      <c r="P17" s="98">
        <f t="shared" si="1"/>
        <v>0</v>
      </c>
      <c r="Q17" s="148">
        <f t="shared" si="2"/>
        <v>0</v>
      </c>
      <c r="R17" s="98">
        <f t="shared" si="3"/>
        <v>0</v>
      </c>
    </row>
    <row r="18" spans="1:18" ht="25.5">
      <c r="A18" s="97"/>
      <c r="B18" s="62" t="s">
        <v>265</v>
      </c>
      <c r="C18" s="98">
        <v>400</v>
      </c>
      <c r="D18" s="98" t="s">
        <v>94</v>
      </c>
      <c r="E18" s="98" t="s">
        <v>190</v>
      </c>
      <c r="F18" s="54"/>
      <c r="G18" s="54"/>
      <c r="H18" s="54"/>
      <c r="I18" s="54"/>
      <c r="J18" s="54"/>
      <c r="K18" s="54"/>
      <c r="L18" s="54"/>
      <c r="M18" s="98">
        <f t="shared" si="4"/>
        <v>0</v>
      </c>
      <c r="N18" s="98">
        <f t="shared" si="5"/>
        <v>0</v>
      </c>
      <c r="O18" s="98">
        <f t="shared" si="0"/>
        <v>0</v>
      </c>
      <c r="P18" s="98">
        <f t="shared" si="1"/>
        <v>0</v>
      </c>
      <c r="Q18" s="148">
        <f t="shared" si="2"/>
        <v>0</v>
      </c>
      <c r="R18" s="98">
        <f t="shared" si="3"/>
        <v>0</v>
      </c>
    </row>
    <row r="19" spans="1:18" ht="38.25">
      <c r="A19" s="97"/>
      <c r="B19" s="62" t="s">
        <v>282</v>
      </c>
      <c r="C19" s="101">
        <v>100</v>
      </c>
      <c r="D19" s="98" t="s">
        <v>94</v>
      </c>
      <c r="E19" s="98" t="s">
        <v>190</v>
      </c>
      <c r="F19" s="102"/>
      <c r="G19" s="102"/>
      <c r="H19" s="102"/>
      <c r="I19" s="102"/>
      <c r="J19" s="102"/>
      <c r="K19" s="102"/>
      <c r="L19" s="102"/>
      <c r="M19" s="98">
        <f t="shared" si="4"/>
        <v>0</v>
      </c>
      <c r="N19" s="98">
        <f t="shared" si="5"/>
        <v>0</v>
      </c>
      <c r="O19" s="98">
        <f t="shared" si="0"/>
        <v>0</v>
      </c>
      <c r="P19" s="98">
        <f t="shared" si="1"/>
        <v>0</v>
      </c>
      <c r="Q19" s="148">
        <f t="shared" si="2"/>
        <v>0</v>
      </c>
      <c r="R19" s="98">
        <f t="shared" si="3"/>
        <v>0</v>
      </c>
    </row>
    <row r="20" spans="1:18" ht="51" customHeight="1">
      <c r="A20" s="97"/>
      <c r="B20" s="62" t="s">
        <v>283</v>
      </c>
      <c r="C20" s="101">
        <v>100</v>
      </c>
      <c r="D20" s="98" t="s">
        <v>94</v>
      </c>
      <c r="E20" s="98" t="s">
        <v>190</v>
      </c>
      <c r="F20" s="102"/>
      <c r="G20" s="102"/>
      <c r="H20" s="102"/>
      <c r="I20" s="102"/>
      <c r="J20" s="102"/>
      <c r="K20" s="102"/>
      <c r="L20" s="102"/>
      <c r="M20" s="98">
        <f t="shared" si="4"/>
        <v>0</v>
      </c>
      <c r="N20" s="98">
        <f t="shared" si="5"/>
        <v>0</v>
      </c>
      <c r="O20" s="98">
        <f t="shared" si="0"/>
        <v>0</v>
      </c>
      <c r="P20" s="98">
        <f t="shared" si="1"/>
        <v>0</v>
      </c>
      <c r="Q20" s="148">
        <f t="shared" si="2"/>
        <v>0</v>
      </c>
      <c r="R20" s="98">
        <f t="shared" si="3"/>
        <v>0</v>
      </c>
    </row>
    <row r="21" spans="1:18" ht="25.5">
      <c r="A21" s="97"/>
      <c r="B21" s="62" t="s">
        <v>274</v>
      </c>
      <c r="C21" s="101">
        <v>100</v>
      </c>
      <c r="D21" s="98" t="s">
        <v>94</v>
      </c>
      <c r="E21" s="98" t="s">
        <v>190</v>
      </c>
      <c r="F21" s="102"/>
      <c r="G21" s="102"/>
      <c r="H21" s="102"/>
      <c r="I21" s="102"/>
      <c r="J21" s="102"/>
      <c r="K21" s="102"/>
      <c r="L21" s="102"/>
      <c r="M21" s="98">
        <f t="shared" si="4"/>
        <v>0</v>
      </c>
      <c r="N21" s="98">
        <f t="shared" si="5"/>
        <v>0</v>
      </c>
      <c r="O21" s="98">
        <f t="shared" si="0"/>
        <v>0</v>
      </c>
      <c r="P21" s="98">
        <f t="shared" si="1"/>
        <v>0</v>
      </c>
      <c r="Q21" s="148">
        <f t="shared" si="2"/>
        <v>0</v>
      </c>
      <c r="R21" s="98">
        <f t="shared" si="3"/>
        <v>0</v>
      </c>
    </row>
    <row r="22" spans="1:18" ht="38.25">
      <c r="A22" s="97"/>
      <c r="B22" s="62" t="s">
        <v>278</v>
      </c>
      <c r="C22" s="101">
        <v>100</v>
      </c>
      <c r="D22" s="98" t="s">
        <v>275</v>
      </c>
      <c r="E22" s="98" t="s">
        <v>190</v>
      </c>
      <c r="F22" s="102"/>
      <c r="G22" s="102"/>
      <c r="H22" s="102"/>
      <c r="I22" s="102"/>
      <c r="J22" s="102"/>
      <c r="K22" s="102"/>
      <c r="L22" s="102"/>
      <c r="M22" s="98">
        <f>C22*F22</f>
        <v>0</v>
      </c>
      <c r="N22" s="98">
        <f t="shared" si="5"/>
        <v>0</v>
      </c>
      <c r="O22" s="98">
        <f t="shared" si="0"/>
        <v>0</v>
      </c>
      <c r="P22" s="98">
        <f t="shared" si="1"/>
        <v>0</v>
      </c>
      <c r="Q22" s="148">
        <f t="shared" si="2"/>
        <v>0</v>
      </c>
      <c r="R22" s="98">
        <f t="shared" si="3"/>
        <v>0</v>
      </c>
    </row>
    <row r="23" spans="1:18" ht="38.25">
      <c r="A23" s="97"/>
      <c r="B23" s="62" t="s">
        <v>310</v>
      </c>
      <c r="C23" s="101">
        <v>100</v>
      </c>
      <c r="D23" s="98" t="s">
        <v>94</v>
      </c>
      <c r="E23" s="98" t="s">
        <v>190</v>
      </c>
      <c r="F23" s="102"/>
      <c r="G23" s="102"/>
      <c r="H23" s="102"/>
      <c r="I23" s="102"/>
      <c r="J23" s="102"/>
      <c r="K23" s="102"/>
      <c r="L23" s="102"/>
      <c r="M23" s="98">
        <f t="shared" si="4"/>
        <v>0</v>
      </c>
      <c r="N23" s="98">
        <f t="shared" si="5"/>
        <v>0</v>
      </c>
      <c r="O23" s="98">
        <f t="shared" si="0"/>
        <v>0</v>
      </c>
      <c r="P23" s="98">
        <f t="shared" si="1"/>
        <v>0</v>
      </c>
      <c r="Q23" s="148">
        <f t="shared" si="2"/>
        <v>0</v>
      </c>
      <c r="R23" s="98">
        <f t="shared" si="3"/>
        <v>0</v>
      </c>
    </row>
    <row r="24" spans="1:18">
      <c r="A24" s="93"/>
      <c r="B24" s="59" t="s">
        <v>70</v>
      </c>
      <c r="C24" s="105"/>
      <c r="D24" s="105"/>
      <c r="E24" s="105"/>
      <c r="F24" s="94"/>
      <c r="G24" s="94"/>
      <c r="H24" s="94"/>
      <c r="I24" s="94"/>
      <c r="J24" s="94"/>
      <c r="K24" s="94"/>
      <c r="L24" s="94"/>
      <c r="M24" s="105"/>
      <c r="N24" s="105"/>
      <c r="O24" s="105"/>
      <c r="P24" s="105"/>
      <c r="Q24" s="105"/>
      <c r="R24" s="105"/>
    </row>
    <row r="25" spans="1:18" ht="38.25">
      <c r="A25" s="97"/>
      <c r="B25" s="62" t="s">
        <v>266</v>
      </c>
      <c r="C25" s="103">
        <v>300</v>
      </c>
      <c r="D25" s="98" t="s">
        <v>94</v>
      </c>
      <c r="E25" s="98" t="s">
        <v>190</v>
      </c>
      <c r="F25" s="102"/>
      <c r="G25" s="102"/>
      <c r="H25" s="102"/>
      <c r="I25" s="102"/>
      <c r="J25" s="102"/>
      <c r="K25" s="102"/>
      <c r="L25" s="102"/>
      <c r="M25" s="98">
        <f t="shared" ref="M25:M34" si="6">C25*F25</f>
        <v>0</v>
      </c>
      <c r="N25" s="98">
        <f t="shared" ref="N25:N34" si="7">C25*G25</f>
        <v>0</v>
      </c>
      <c r="O25" s="98">
        <f t="shared" ref="O25:O34" si="8">C25*H25</f>
        <v>0</v>
      </c>
      <c r="P25" s="98">
        <f t="shared" ref="P25:P34" si="9">C25*I25</f>
        <v>0</v>
      </c>
      <c r="Q25" s="148">
        <f t="shared" ref="Q25:Q34" si="10">C25*J25</f>
        <v>0</v>
      </c>
      <c r="R25" s="98">
        <f t="shared" ref="R25:R34" si="11">C25*K25</f>
        <v>0</v>
      </c>
    </row>
    <row r="26" spans="1:18">
      <c r="B26" s="62" t="s">
        <v>105</v>
      </c>
      <c r="C26" s="100">
        <v>300</v>
      </c>
      <c r="D26" s="98"/>
      <c r="E26" s="98" t="s">
        <v>190</v>
      </c>
      <c r="F26" s="54"/>
      <c r="G26" s="54"/>
      <c r="H26" s="54"/>
      <c r="I26" s="54"/>
      <c r="J26" s="54"/>
      <c r="K26" s="54"/>
      <c r="L26" s="54"/>
      <c r="M26" s="98">
        <f t="shared" si="6"/>
        <v>0</v>
      </c>
      <c r="N26" s="98">
        <f t="shared" si="7"/>
        <v>0</v>
      </c>
      <c r="O26" s="98">
        <f t="shared" si="8"/>
        <v>0</v>
      </c>
      <c r="P26" s="98">
        <f t="shared" si="9"/>
        <v>0</v>
      </c>
      <c r="Q26" s="148">
        <f t="shared" si="10"/>
        <v>0</v>
      </c>
      <c r="R26" s="98">
        <f t="shared" si="11"/>
        <v>0</v>
      </c>
    </row>
    <row r="27" spans="1:18" ht="25.5">
      <c r="A27" s="97"/>
      <c r="B27" s="62" t="s">
        <v>96</v>
      </c>
      <c r="C27" s="98">
        <v>300</v>
      </c>
      <c r="D27" s="98" t="s">
        <v>94</v>
      </c>
      <c r="E27" s="98" t="s">
        <v>106</v>
      </c>
      <c r="F27" s="102"/>
      <c r="G27" s="102"/>
      <c r="H27" s="102"/>
      <c r="I27" s="102"/>
      <c r="J27" s="102"/>
      <c r="K27" s="102"/>
      <c r="L27" s="102"/>
      <c r="M27" s="98">
        <f t="shared" si="6"/>
        <v>0</v>
      </c>
      <c r="N27" s="98">
        <f t="shared" si="7"/>
        <v>0</v>
      </c>
      <c r="O27" s="98">
        <f t="shared" si="8"/>
        <v>0</v>
      </c>
      <c r="P27" s="98">
        <f t="shared" si="9"/>
        <v>0</v>
      </c>
      <c r="Q27" s="148">
        <f t="shared" si="10"/>
        <v>0</v>
      </c>
      <c r="R27" s="98">
        <f t="shared" si="11"/>
        <v>0</v>
      </c>
    </row>
    <row r="28" spans="1:18" ht="25.5">
      <c r="A28" s="97"/>
      <c r="B28" s="62" t="s">
        <v>97</v>
      </c>
      <c r="C28" s="98">
        <v>400</v>
      </c>
      <c r="D28" s="98" t="s">
        <v>94</v>
      </c>
      <c r="E28" s="98" t="s">
        <v>190</v>
      </c>
      <c r="F28" s="102"/>
      <c r="G28" s="102"/>
      <c r="H28" s="102"/>
      <c r="I28" s="102"/>
      <c r="J28" s="102"/>
      <c r="K28" s="102"/>
      <c r="L28" s="102"/>
      <c r="M28" s="98">
        <f t="shared" si="6"/>
        <v>0</v>
      </c>
      <c r="N28" s="98">
        <f t="shared" si="7"/>
        <v>0</v>
      </c>
      <c r="O28" s="98">
        <f t="shared" si="8"/>
        <v>0</v>
      </c>
      <c r="P28" s="98">
        <f t="shared" si="9"/>
        <v>0</v>
      </c>
      <c r="Q28" s="148">
        <f t="shared" si="10"/>
        <v>0</v>
      </c>
      <c r="R28" s="98">
        <f t="shared" si="11"/>
        <v>0</v>
      </c>
    </row>
    <row r="29" spans="1:18" ht="63.75">
      <c r="A29" s="97"/>
      <c r="B29" s="62" t="s">
        <v>114</v>
      </c>
      <c r="C29" s="98">
        <v>300</v>
      </c>
      <c r="D29" s="98"/>
      <c r="E29" s="98" t="s">
        <v>190</v>
      </c>
      <c r="F29" s="102"/>
      <c r="G29" s="102"/>
      <c r="H29" s="102"/>
      <c r="I29" s="102"/>
      <c r="J29" s="102"/>
      <c r="K29" s="102"/>
      <c r="L29" s="102"/>
      <c r="M29" s="98">
        <f t="shared" si="6"/>
        <v>0</v>
      </c>
      <c r="N29" s="98">
        <f t="shared" si="7"/>
        <v>0</v>
      </c>
      <c r="O29" s="98">
        <f t="shared" si="8"/>
        <v>0</v>
      </c>
      <c r="P29" s="98">
        <f t="shared" si="9"/>
        <v>0</v>
      </c>
      <c r="Q29" s="148">
        <f t="shared" si="10"/>
        <v>0</v>
      </c>
      <c r="R29" s="98">
        <f t="shared" si="11"/>
        <v>0</v>
      </c>
    </row>
    <row r="30" spans="1:18" ht="38.25">
      <c r="A30" s="97"/>
      <c r="B30" s="62" t="s">
        <v>69</v>
      </c>
      <c r="C30" s="98">
        <v>100</v>
      </c>
      <c r="D30" s="100" t="s">
        <v>94</v>
      </c>
      <c r="E30" s="98" t="s">
        <v>190</v>
      </c>
      <c r="F30" s="102"/>
      <c r="G30" s="102"/>
      <c r="H30" s="102"/>
      <c r="I30" s="102"/>
      <c r="J30" s="102"/>
      <c r="K30" s="102"/>
      <c r="L30" s="102"/>
      <c r="M30" s="98">
        <f t="shared" si="6"/>
        <v>0</v>
      </c>
      <c r="N30" s="98">
        <f t="shared" si="7"/>
        <v>0</v>
      </c>
      <c r="O30" s="98">
        <f t="shared" si="8"/>
        <v>0</v>
      </c>
      <c r="P30" s="98">
        <f t="shared" si="9"/>
        <v>0</v>
      </c>
      <c r="Q30" s="148">
        <f t="shared" si="10"/>
        <v>0</v>
      </c>
      <c r="R30" s="98">
        <f t="shared" si="11"/>
        <v>0</v>
      </c>
    </row>
    <row r="31" spans="1:18" ht="25.5">
      <c r="A31" s="97"/>
      <c r="B31" s="62" t="s">
        <v>98</v>
      </c>
      <c r="C31" s="98">
        <v>200</v>
      </c>
      <c r="D31" s="104"/>
      <c r="E31" s="98" t="s">
        <v>190</v>
      </c>
      <c r="F31" s="102"/>
      <c r="G31" s="102"/>
      <c r="H31" s="102"/>
      <c r="I31" s="102"/>
      <c r="J31" s="102"/>
      <c r="K31" s="102"/>
      <c r="L31" s="102"/>
      <c r="M31" s="98">
        <f t="shared" si="6"/>
        <v>0</v>
      </c>
      <c r="N31" s="98">
        <f t="shared" si="7"/>
        <v>0</v>
      </c>
      <c r="O31" s="98">
        <f t="shared" si="8"/>
        <v>0</v>
      </c>
      <c r="P31" s="98">
        <f t="shared" si="9"/>
        <v>0</v>
      </c>
      <c r="Q31" s="148">
        <f t="shared" si="10"/>
        <v>0</v>
      </c>
      <c r="R31" s="98">
        <f t="shared" si="11"/>
        <v>0</v>
      </c>
    </row>
    <row r="32" spans="1:18" ht="38.25">
      <c r="A32" s="97"/>
      <c r="B32" s="62" t="s">
        <v>296</v>
      </c>
      <c r="C32" s="98">
        <v>400</v>
      </c>
      <c r="D32" s="100" t="s">
        <v>94</v>
      </c>
      <c r="E32" s="98" t="s">
        <v>190</v>
      </c>
      <c r="F32" s="102"/>
      <c r="G32" s="102"/>
      <c r="H32" s="102"/>
      <c r="I32" s="102"/>
      <c r="J32" s="102"/>
      <c r="K32" s="102"/>
      <c r="L32" s="102"/>
      <c r="M32" s="98">
        <f t="shared" si="6"/>
        <v>0</v>
      </c>
      <c r="N32" s="98">
        <f t="shared" si="7"/>
        <v>0</v>
      </c>
      <c r="O32" s="98">
        <f t="shared" si="8"/>
        <v>0</v>
      </c>
      <c r="P32" s="98">
        <f t="shared" si="9"/>
        <v>0</v>
      </c>
      <c r="Q32" s="148">
        <f t="shared" si="10"/>
        <v>0</v>
      </c>
      <c r="R32" s="98">
        <f t="shared" si="11"/>
        <v>0</v>
      </c>
    </row>
    <row r="33" spans="1:18">
      <c r="A33" s="97"/>
      <c r="B33" s="62" t="s">
        <v>223</v>
      </c>
      <c r="C33" s="98">
        <v>100</v>
      </c>
      <c r="D33" s="100" t="s">
        <v>94</v>
      </c>
      <c r="E33" s="98" t="s">
        <v>190</v>
      </c>
      <c r="F33" s="102"/>
      <c r="G33" s="102"/>
      <c r="H33" s="102"/>
      <c r="I33" s="102"/>
      <c r="J33" s="102"/>
      <c r="K33" s="102"/>
      <c r="L33" s="102"/>
      <c r="M33" s="98">
        <f t="shared" si="6"/>
        <v>0</v>
      </c>
      <c r="N33" s="98">
        <f t="shared" si="7"/>
        <v>0</v>
      </c>
      <c r="O33" s="98">
        <f t="shared" si="8"/>
        <v>0</v>
      </c>
      <c r="P33" s="98">
        <f t="shared" si="9"/>
        <v>0</v>
      </c>
      <c r="Q33" s="148">
        <f t="shared" si="10"/>
        <v>0</v>
      </c>
      <c r="R33" s="98">
        <f t="shared" si="11"/>
        <v>0</v>
      </c>
    </row>
    <row r="34" spans="1:18" ht="25.5">
      <c r="A34" s="97"/>
      <c r="B34" s="62" t="s">
        <v>64</v>
      </c>
      <c r="C34" s="98">
        <v>200</v>
      </c>
      <c r="D34" s="104"/>
      <c r="E34" s="98" t="s">
        <v>190</v>
      </c>
      <c r="F34" s="102"/>
      <c r="G34" s="102"/>
      <c r="H34" s="102"/>
      <c r="I34" s="102"/>
      <c r="J34" s="102"/>
      <c r="K34" s="102"/>
      <c r="L34" s="102"/>
      <c r="M34" s="98">
        <f t="shared" si="6"/>
        <v>0</v>
      </c>
      <c r="N34" s="98">
        <f t="shared" si="7"/>
        <v>0</v>
      </c>
      <c r="O34" s="98">
        <f t="shared" si="8"/>
        <v>0</v>
      </c>
      <c r="P34" s="98">
        <f t="shared" si="9"/>
        <v>0</v>
      </c>
      <c r="Q34" s="148">
        <f t="shared" si="10"/>
        <v>0</v>
      </c>
      <c r="R34" s="98">
        <f t="shared" si="11"/>
        <v>0</v>
      </c>
    </row>
    <row r="35" spans="1:18" ht="38.25">
      <c r="A35" s="97"/>
      <c r="B35" s="66" t="s">
        <v>317</v>
      </c>
      <c r="C35" s="98">
        <v>100</v>
      </c>
      <c r="D35" s="98" t="s">
        <v>94</v>
      </c>
      <c r="E35" s="98" t="s">
        <v>190</v>
      </c>
      <c r="F35" s="54"/>
      <c r="G35" s="54"/>
      <c r="H35" s="54"/>
      <c r="I35" s="54"/>
      <c r="J35" s="54"/>
      <c r="K35" s="54"/>
      <c r="L35" s="54"/>
      <c r="M35" s="98">
        <f t="shared" ref="M35:M67" si="12">SUM(C35*F35)</f>
        <v>0</v>
      </c>
      <c r="N35" s="98">
        <f t="shared" ref="N35:N67" si="13">SUM(C35*G35)</f>
        <v>0</v>
      </c>
      <c r="O35" s="98">
        <f t="shared" ref="O35:O67" si="14">SUM(C35*H35)</f>
        <v>0</v>
      </c>
      <c r="P35" s="98">
        <f t="shared" ref="P35:P67" si="15">SUM(C35*I35)</f>
        <v>0</v>
      </c>
      <c r="Q35" s="148">
        <f t="shared" ref="Q35:Q67" si="16">SUM(C35*J35)</f>
        <v>0</v>
      </c>
      <c r="R35" s="98">
        <f t="shared" ref="R35:R67" si="17">SUM(C35*K35)</f>
        <v>0</v>
      </c>
    </row>
    <row r="36" spans="1:18" ht="38.25">
      <c r="A36" s="97"/>
      <c r="B36" s="60" t="s">
        <v>269</v>
      </c>
      <c r="C36" s="98">
        <v>200</v>
      </c>
      <c r="D36" s="98" t="s">
        <v>94</v>
      </c>
      <c r="E36" s="98" t="s">
        <v>190</v>
      </c>
      <c r="F36" s="102"/>
      <c r="G36" s="102"/>
      <c r="H36" s="102"/>
      <c r="I36" s="102"/>
      <c r="J36" s="102"/>
      <c r="K36" s="102"/>
      <c r="L36" s="102"/>
      <c r="M36" s="98">
        <f t="shared" si="12"/>
        <v>0</v>
      </c>
      <c r="N36" s="98">
        <f t="shared" si="13"/>
        <v>0</v>
      </c>
      <c r="O36" s="98">
        <f t="shared" si="14"/>
        <v>0</v>
      </c>
      <c r="P36" s="98">
        <f t="shared" si="15"/>
        <v>0</v>
      </c>
      <c r="Q36" s="148">
        <f t="shared" si="16"/>
        <v>0</v>
      </c>
      <c r="R36" s="98">
        <f t="shared" si="17"/>
        <v>0</v>
      </c>
    </row>
    <row r="37" spans="1:18" ht="76.5">
      <c r="A37" s="97"/>
      <c r="B37" s="60" t="s">
        <v>268</v>
      </c>
      <c r="C37" s="98">
        <v>300</v>
      </c>
      <c r="D37" s="98" t="s">
        <v>94</v>
      </c>
      <c r="E37" s="98" t="s">
        <v>190</v>
      </c>
      <c r="F37" s="54"/>
      <c r="G37" s="54"/>
      <c r="H37" s="54"/>
      <c r="I37" s="54"/>
      <c r="J37" s="54"/>
      <c r="K37" s="54"/>
      <c r="L37" s="54"/>
      <c r="M37" s="98">
        <f t="shared" si="12"/>
        <v>0</v>
      </c>
      <c r="N37" s="98">
        <f t="shared" si="13"/>
        <v>0</v>
      </c>
      <c r="O37" s="98">
        <f t="shared" si="14"/>
        <v>0</v>
      </c>
      <c r="P37" s="98">
        <f t="shared" si="15"/>
        <v>0</v>
      </c>
      <c r="Q37" s="148">
        <f t="shared" si="16"/>
        <v>0</v>
      </c>
      <c r="R37" s="98">
        <f t="shared" si="17"/>
        <v>0</v>
      </c>
    </row>
    <row r="38" spans="1:18" ht="31.5" customHeight="1">
      <c r="A38" s="97"/>
      <c r="B38" s="66" t="s">
        <v>125</v>
      </c>
      <c r="C38" s="98">
        <v>100</v>
      </c>
      <c r="D38" s="98" t="s">
        <v>94</v>
      </c>
      <c r="E38" s="98" t="s">
        <v>190</v>
      </c>
      <c r="F38" s="54"/>
      <c r="G38" s="54"/>
      <c r="H38" s="54"/>
      <c r="I38" s="54"/>
      <c r="J38" s="54"/>
      <c r="K38" s="54"/>
      <c r="L38" s="54"/>
      <c r="M38" s="98">
        <f t="shared" si="12"/>
        <v>0</v>
      </c>
      <c r="N38" s="98">
        <f t="shared" si="13"/>
        <v>0</v>
      </c>
      <c r="O38" s="98">
        <f t="shared" si="14"/>
        <v>0</v>
      </c>
      <c r="P38" s="98">
        <f t="shared" si="15"/>
        <v>0</v>
      </c>
      <c r="Q38" s="148">
        <f t="shared" si="16"/>
        <v>0</v>
      </c>
      <c r="R38" s="98">
        <f t="shared" si="17"/>
        <v>0</v>
      </c>
    </row>
    <row r="39" spans="1:18" ht="38.25">
      <c r="A39" s="97"/>
      <c r="B39" s="60" t="s">
        <v>270</v>
      </c>
      <c r="C39" s="101">
        <v>100</v>
      </c>
      <c r="D39" s="101" t="s">
        <v>94</v>
      </c>
      <c r="E39" s="98" t="s">
        <v>190</v>
      </c>
      <c r="F39" s="102"/>
      <c r="G39" s="102"/>
      <c r="H39" s="102"/>
      <c r="I39" s="102"/>
      <c r="J39" s="102"/>
      <c r="K39" s="102"/>
      <c r="L39" s="102"/>
      <c r="M39" s="98">
        <f t="shared" si="12"/>
        <v>0</v>
      </c>
      <c r="N39" s="98"/>
      <c r="O39" s="98"/>
      <c r="P39" s="98"/>
      <c r="Q39" s="148"/>
      <c r="R39" s="98"/>
    </row>
    <row r="40" spans="1:18" ht="38.25">
      <c r="A40" s="97"/>
      <c r="B40" s="60" t="s">
        <v>112</v>
      </c>
      <c r="C40" s="98">
        <v>200</v>
      </c>
      <c r="D40" s="98" t="s">
        <v>94</v>
      </c>
      <c r="E40" s="98" t="s">
        <v>190</v>
      </c>
      <c r="F40" s="54"/>
      <c r="G40" s="54"/>
      <c r="H40" s="54"/>
      <c r="I40" s="54"/>
      <c r="J40" s="54"/>
      <c r="K40" s="54"/>
      <c r="L40" s="54"/>
      <c r="M40" s="98">
        <f t="shared" si="12"/>
        <v>0</v>
      </c>
      <c r="N40" s="98">
        <f t="shared" si="13"/>
        <v>0</v>
      </c>
      <c r="O40" s="98">
        <f t="shared" si="14"/>
        <v>0</v>
      </c>
      <c r="P40" s="98">
        <f t="shared" si="15"/>
        <v>0</v>
      </c>
      <c r="Q40" s="148">
        <f t="shared" si="16"/>
        <v>0</v>
      </c>
      <c r="R40" s="98">
        <f t="shared" si="17"/>
        <v>0</v>
      </c>
    </row>
    <row r="41" spans="1:18" ht="41.25" customHeight="1">
      <c r="A41" s="97"/>
      <c r="B41" s="66" t="s">
        <v>293</v>
      </c>
      <c r="C41" s="100">
        <v>300</v>
      </c>
      <c r="D41" s="98"/>
      <c r="E41" s="98" t="s">
        <v>190</v>
      </c>
      <c r="F41" s="54"/>
      <c r="G41" s="54"/>
      <c r="H41" s="54"/>
      <c r="I41" s="54"/>
      <c r="J41" s="54"/>
      <c r="K41" s="54"/>
      <c r="L41" s="54"/>
      <c r="M41" s="98">
        <f t="shared" si="12"/>
        <v>0</v>
      </c>
      <c r="N41" s="98">
        <f t="shared" si="13"/>
        <v>0</v>
      </c>
      <c r="O41" s="98">
        <f t="shared" si="14"/>
        <v>0</v>
      </c>
      <c r="P41" s="98">
        <f t="shared" si="15"/>
        <v>0</v>
      </c>
      <c r="Q41" s="148">
        <f t="shared" si="16"/>
        <v>0</v>
      </c>
      <c r="R41" s="98">
        <f t="shared" si="17"/>
        <v>0</v>
      </c>
    </row>
    <row r="42" spans="1:18" ht="25.5">
      <c r="A42" s="97"/>
      <c r="B42" s="66" t="s">
        <v>99</v>
      </c>
      <c r="C42" s="98">
        <v>100</v>
      </c>
      <c r="E42" s="98" t="s">
        <v>190</v>
      </c>
      <c r="F42" s="54"/>
      <c r="G42" s="54"/>
      <c r="H42" s="54"/>
      <c r="I42" s="54"/>
      <c r="J42" s="54"/>
      <c r="K42" s="54"/>
      <c r="L42" s="54"/>
      <c r="M42" s="98">
        <f t="shared" si="12"/>
        <v>0</v>
      </c>
      <c r="N42" s="98">
        <f t="shared" si="13"/>
        <v>0</v>
      </c>
      <c r="O42" s="98">
        <f t="shared" si="14"/>
        <v>0</v>
      </c>
      <c r="P42" s="98">
        <f t="shared" si="15"/>
        <v>0</v>
      </c>
      <c r="Q42" s="148">
        <f t="shared" si="16"/>
        <v>0</v>
      </c>
      <c r="R42" s="98">
        <f t="shared" si="17"/>
        <v>0</v>
      </c>
    </row>
    <row r="43" spans="1:18" ht="25.5">
      <c r="A43" s="97"/>
      <c r="B43" s="66" t="s">
        <v>95</v>
      </c>
      <c r="C43" s="98">
        <v>200</v>
      </c>
      <c r="D43" s="98"/>
      <c r="E43" s="98" t="s">
        <v>106</v>
      </c>
      <c r="F43" s="54"/>
      <c r="G43" s="54"/>
      <c r="H43" s="54"/>
      <c r="I43" s="54"/>
      <c r="J43" s="54"/>
      <c r="K43" s="54"/>
      <c r="L43" s="54"/>
      <c r="M43" s="98">
        <f t="shared" si="12"/>
        <v>0</v>
      </c>
      <c r="N43" s="98">
        <f t="shared" si="13"/>
        <v>0</v>
      </c>
      <c r="O43" s="98">
        <f t="shared" si="14"/>
        <v>0</v>
      </c>
      <c r="P43" s="98">
        <f t="shared" si="15"/>
        <v>0</v>
      </c>
      <c r="Q43" s="148">
        <f t="shared" si="16"/>
        <v>0</v>
      </c>
      <c r="R43" s="98">
        <f t="shared" si="17"/>
        <v>0</v>
      </c>
    </row>
    <row r="44" spans="1:18">
      <c r="A44" s="54"/>
      <c r="B44" s="63" t="s">
        <v>107</v>
      </c>
      <c r="C44" s="98">
        <v>100</v>
      </c>
      <c r="D44" s="101" t="s">
        <v>94</v>
      </c>
      <c r="E44" s="98" t="s">
        <v>190</v>
      </c>
      <c r="F44" s="54"/>
      <c r="G44" s="54"/>
      <c r="H44" s="54"/>
      <c r="I44" s="54"/>
      <c r="J44" s="54"/>
      <c r="K44" s="54"/>
      <c r="L44" s="54"/>
      <c r="M44" s="98">
        <f t="shared" si="12"/>
        <v>0</v>
      </c>
      <c r="N44" s="98">
        <f t="shared" si="13"/>
        <v>0</v>
      </c>
      <c r="O44" s="98">
        <f t="shared" si="14"/>
        <v>0</v>
      </c>
      <c r="P44" s="98">
        <f t="shared" si="15"/>
        <v>0</v>
      </c>
      <c r="Q44" s="148">
        <f t="shared" si="16"/>
        <v>0</v>
      </c>
      <c r="R44" s="98">
        <f t="shared" si="17"/>
        <v>0</v>
      </c>
    </row>
    <row r="45" spans="1:18" ht="25.5">
      <c r="B45" s="63" t="s">
        <v>126</v>
      </c>
      <c r="C45" s="103">
        <v>100</v>
      </c>
      <c r="D45" s="101" t="s">
        <v>94</v>
      </c>
      <c r="E45" s="98" t="s">
        <v>190</v>
      </c>
      <c r="F45" s="54"/>
      <c r="G45" s="54"/>
      <c r="H45" s="54"/>
      <c r="I45" s="54"/>
      <c r="J45" s="54"/>
      <c r="K45" s="54"/>
      <c r="L45" s="54"/>
      <c r="M45" s="98">
        <f t="shared" si="12"/>
        <v>0</v>
      </c>
      <c r="N45" s="98">
        <f t="shared" si="13"/>
        <v>0</v>
      </c>
      <c r="O45" s="98">
        <f t="shared" si="14"/>
        <v>0</v>
      </c>
      <c r="P45" s="98">
        <f t="shared" si="15"/>
        <v>0</v>
      </c>
      <c r="Q45" s="148">
        <f t="shared" si="16"/>
        <v>0</v>
      </c>
      <c r="R45" s="98">
        <f t="shared" si="17"/>
        <v>0</v>
      </c>
    </row>
    <row r="46" spans="1:18" ht="43.5" customHeight="1">
      <c r="A46" s="97"/>
      <c r="B46" s="63" t="s">
        <v>127</v>
      </c>
      <c r="C46" s="98">
        <v>300</v>
      </c>
      <c r="D46" s="98"/>
      <c r="E46" s="98" t="s">
        <v>190</v>
      </c>
      <c r="F46" s="54"/>
      <c r="G46" s="54"/>
      <c r="H46" s="54"/>
      <c r="I46" s="54"/>
      <c r="J46" s="54"/>
      <c r="K46" s="54"/>
      <c r="L46" s="54"/>
      <c r="M46" s="98">
        <f t="shared" si="12"/>
        <v>0</v>
      </c>
      <c r="N46" s="98">
        <f t="shared" si="13"/>
        <v>0</v>
      </c>
      <c r="O46" s="98">
        <f t="shared" si="14"/>
        <v>0</v>
      </c>
      <c r="P46" s="98">
        <f t="shared" si="15"/>
        <v>0</v>
      </c>
      <c r="Q46" s="148">
        <f t="shared" si="16"/>
        <v>0</v>
      </c>
      <c r="R46" s="98">
        <f t="shared" si="17"/>
        <v>0</v>
      </c>
    </row>
    <row r="47" spans="1:18" ht="63.75">
      <c r="A47" s="97"/>
      <c r="B47" s="64" t="s">
        <v>191</v>
      </c>
      <c r="C47" s="98">
        <v>200</v>
      </c>
      <c r="D47" s="98" t="s">
        <v>94</v>
      </c>
      <c r="E47" s="98" t="s">
        <v>190</v>
      </c>
      <c r="F47" s="102"/>
      <c r="G47" s="102"/>
      <c r="H47" s="102"/>
      <c r="I47" s="102"/>
      <c r="J47" s="102"/>
      <c r="K47" s="102"/>
      <c r="L47" s="102"/>
      <c r="M47" s="98">
        <f t="shared" si="12"/>
        <v>0</v>
      </c>
      <c r="N47" s="98">
        <f t="shared" si="13"/>
        <v>0</v>
      </c>
      <c r="O47" s="98">
        <f t="shared" si="14"/>
        <v>0</v>
      </c>
      <c r="P47" s="98">
        <f t="shared" si="15"/>
        <v>0</v>
      </c>
      <c r="Q47" s="148">
        <f t="shared" si="16"/>
        <v>0</v>
      </c>
      <c r="R47" s="98">
        <f t="shared" si="17"/>
        <v>0</v>
      </c>
    </row>
    <row r="48" spans="1:18" ht="30" customHeight="1">
      <c r="A48" s="97"/>
      <c r="B48" s="66" t="s">
        <v>284</v>
      </c>
      <c r="C48" s="98">
        <v>300</v>
      </c>
      <c r="D48" s="98"/>
      <c r="E48" s="98" t="s">
        <v>190</v>
      </c>
      <c r="F48" s="102"/>
      <c r="G48" s="102"/>
      <c r="H48" s="102"/>
      <c r="I48" s="102"/>
      <c r="J48" s="102"/>
      <c r="K48" s="102"/>
      <c r="L48" s="102"/>
      <c r="M48" s="98">
        <f t="shared" si="12"/>
        <v>0</v>
      </c>
      <c r="N48" s="98">
        <f t="shared" si="13"/>
        <v>0</v>
      </c>
      <c r="O48" s="98">
        <f t="shared" si="14"/>
        <v>0</v>
      </c>
      <c r="P48" s="98">
        <f t="shared" si="15"/>
        <v>0</v>
      </c>
      <c r="Q48" s="148">
        <f t="shared" si="16"/>
        <v>0</v>
      </c>
      <c r="R48" s="98">
        <f t="shared" si="17"/>
        <v>0</v>
      </c>
    </row>
    <row r="49" spans="1:18" ht="25.5">
      <c r="A49" s="97"/>
      <c r="B49" s="66" t="s">
        <v>276</v>
      </c>
      <c r="C49" s="98">
        <v>400</v>
      </c>
      <c r="D49" s="98"/>
      <c r="E49" s="98" t="s">
        <v>190</v>
      </c>
      <c r="F49" s="102"/>
      <c r="G49" s="102"/>
      <c r="H49" s="102"/>
      <c r="I49" s="102"/>
      <c r="J49" s="102"/>
      <c r="K49" s="102"/>
      <c r="L49" s="102"/>
      <c r="M49" s="98">
        <f t="shared" si="12"/>
        <v>0</v>
      </c>
      <c r="N49" s="98">
        <f t="shared" si="13"/>
        <v>0</v>
      </c>
      <c r="O49" s="98">
        <f t="shared" si="14"/>
        <v>0</v>
      </c>
      <c r="P49" s="98">
        <f t="shared" si="15"/>
        <v>0</v>
      </c>
      <c r="Q49" s="148">
        <f t="shared" si="16"/>
        <v>0</v>
      </c>
      <c r="R49" s="98">
        <f t="shared" si="17"/>
        <v>0</v>
      </c>
    </row>
    <row r="50" spans="1:18" ht="38.25">
      <c r="A50" s="97"/>
      <c r="B50" s="66" t="s">
        <v>277</v>
      </c>
      <c r="C50" s="98">
        <v>200</v>
      </c>
      <c r="D50" s="98"/>
      <c r="E50" s="98" t="s">
        <v>190</v>
      </c>
      <c r="F50" s="102"/>
      <c r="G50" s="102"/>
      <c r="H50" s="102"/>
      <c r="I50" s="102"/>
      <c r="J50" s="102"/>
      <c r="K50" s="102"/>
      <c r="L50" s="102"/>
      <c r="M50" s="98">
        <f t="shared" si="12"/>
        <v>0</v>
      </c>
      <c r="N50" s="98">
        <f t="shared" si="13"/>
        <v>0</v>
      </c>
      <c r="O50" s="98">
        <f t="shared" si="14"/>
        <v>0</v>
      </c>
      <c r="P50" s="98">
        <f t="shared" si="15"/>
        <v>0</v>
      </c>
      <c r="Q50" s="148">
        <f t="shared" si="16"/>
        <v>0</v>
      </c>
      <c r="R50" s="98">
        <f t="shared" si="17"/>
        <v>0</v>
      </c>
    </row>
    <row r="51" spans="1:18">
      <c r="A51" s="97"/>
      <c r="B51" s="66" t="s">
        <v>294</v>
      </c>
      <c r="C51" s="98">
        <v>400</v>
      </c>
      <c r="D51" s="98"/>
      <c r="E51" s="98" t="s">
        <v>190</v>
      </c>
      <c r="F51" s="102"/>
      <c r="G51" s="102"/>
      <c r="H51" s="102"/>
      <c r="I51" s="102"/>
      <c r="J51" s="102"/>
      <c r="K51" s="102"/>
      <c r="L51" s="102"/>
      <c r="M51" s="98">
        <f t="shared" si="12"/>
        <v>0</v>
      </c>
      <c r="N51" s="98">
        <f t="shared" si="13"/>
        <v>0</v>
      </c>
      <c r="O51" s="98">
        <f t="shared" si="14"/>
        <v>0</v>
      </c>
      <c r="P51" s="98">
        <f t="shared" si="15"/>
        <v>0</v>
      </c>
      <c r="Q51" s="148">
        <f t="shared" si="16"/>
        <v>0</v>
      </c>
      <c r="R51" s="98">
        <f t="shared" si="17"/>
        <v>0</v>
      </c>
    </row>
    <row r="52" spans="1:18" ht="25.5">
      <c r="A52" s="97"/>
      <c r="B52" s="60" t="s">
        <v>108</v>
      </c>
      <c r="C52" s="98">
        <v>200</v>
      </c>
      <c r="D52" s="98"/>
      <c r="E52" s="98" t="s">
        <v>190</v>
      </c>
      <c r="F52" s="102"/>
      <c r="G52" s="102"/>
      <c r="H52" s="102"/>
      <c r="I52" s="102"/>
      <c r="J52" s="102"/>
      <c r="K52" s="102"/>
      <c r="L52" s="102"/>
      <c r="M52" s="98">
        <f t="shared" si="12"/>
        <v>0</v>
      </c>
      <c r="N52" s="98">
        <f t="shared" si="13"/>
        <v>0</v>
      </c>
      <c r="O52" s="98">
        <f t="shared" si="14"/>
        <v>0</v>
      </c>
      <c r="P52" s="98">
        <f t="shared" si="15"/>
        <v>0</v>
      </c>
      <c r="Q52" s="148">
        <f t="shared" si="16"/>
        <v>0</v>
      </c>
      <c r="R52" s="98">
        <f t="shared" si="17"/>
        <v>0</v>
      </c>
    </row>
    <row r="53" spans="1:18">
      <c r="A53" s="97"/>
      <c r="B53" s="60" t="s">
        <v>91</v>
      </c>
      <c r="C53" s="98">
        <v>100</v>
      </c>
      <c r="D53" s="98"/>
      <c r="E53" s="98" t="s">
        <v>190</v>
      </c>
      <c r="F53" s="102"/>
      <c r="G53" s="102"/>
      <c r="H53" s="102"/>
      <c r="I53" s="102"/>
      <c r="J53" s="102"/>
      <c r="K53" s="102"/>
      <c r="L53" s="102"/>
      <c r="M53" s="98">
        <f t="shared" si="12"/>
        <v>0</v>
      </c>
      <c r="N53" s="98">
        <f t="shared" si="13"/>
        <v>0</v>
      </c>
      <c r="O53" s="98">
        <f t="shared" si="14"/>
        <v>0</v>
      </c>
      <c r="P53" s="98">
        <f t="shared" si="15"/>
        <v>0</v>
      </c>
      <c r="Q53" s="148">
        <f t="shared" si="16"/>
        <v>0</v>
      </c>
      <c r="R53" s="98">
        <f t="shared" si="17"/>
        <v>0</v>
      </c>
    </row>
    <row r="54" spans="1:18" ht="28.5" customHeight="1">
      <c r="A54" s="97"/>
      <c r="B54" s="63" t="s">
        <v>109</v>
      </c>
      <c r="C54" s="98">
        <v>100</v>
      </c>
      <c r="D54" s="98" t="s">
        <v>94</v>
      </c>
      <c r="E54" s="98" t="s">
        <v>190</v>
      </c>
      <c r="F54" s="102"/>
      <c r="G54" s="102"/>
      <c r="H54" s="102"/>
      <c r="I54" s="102"/>
      <c r="J54" s="102"/>
      <c r="K54" s="102"/>
      <c r="L54" s="102"/>
      <c r="M54" s="98">
        <f t="shared" si="12"/>
        <v>0</v>
      </c>
      <c r="N54" s="98">
        <f t="shared" si="13"/>
        <v>0</v>
      </c>
      <c r="O54" s="98">
        <f t="shared" si="14"/>
        <v>0</v>
      </c>
      <c r="P54" s="98">
        <f t="shared" si="15"/>
        <v>0</v>
      </c>
      <c r="Q54" s="148">
        <f t="shared" si="16"/>
        <v>0</v>
      </c>
      <c r="R54" s="98">
        <f t="shared" si="17"/>
        <v>0</v>
      </c>
    </row>
    <row r="55" spans="1:18" ht="25.5">
      <c r="A55" s="106"/>
      <c r="B55" s="63" t="s">
        <v>240</v>
      </c>
      <c r="C55" s="100">
        <v>100</v>
      </c>
      <c r="D55" s="98" t="s">
        <v>94</v>
      </c>
      <c r="E55" s="98" t="s">
        <v>190</v>
      </c>
      <c r="F55" s="54"/>
      <c r="G55" s="54"/>
      <c r="H55" s="54"/>
      <c r="I55" s="54"/>
      <c r="J55" s="54"/>
      <c r="K55" s="54"/>
      <c r="L55" s="54"/>
      <c r="M55" s="98">
        <f t="shared" si="12"/>
        <v>0</v>
      </c>
      <c r="N55" s="98">
        <f t="shared" si="13"/>
        <v>0</v>
      </c>
      <c r="O55" s="98">
        <f t="shared" si="14"/>
        <v>0</v>
      </c>
      <c r="P55" s="98">
        <f t="shared" si="15"/>
        <v>0</v>
      </c>
      <c r="Q55" s="148">
        <f t="shared" si="16"/>
        <v>0</v>
      </c>
      <c r="R55" s="98">
        <f t="shared" si="17"/>
        <v>0</v>
      </c>
    </row>
    <row r="56" spans="1:18" ht="38.25">
      <c r="A56" s="106"/>
      <c r="B56" s="63" t="s">
        <v>318</v>
      </c>
      <c r="C56" s="107">
        <v>100</v>
      </c>
      <c r="D56" s="107" t="s">
        <v>94</v>
      </c>
      <c r="E56" s="107" t="s">
        <v>106</v>
      </c>
      <c r="F56" s="64"/>
      <c r="G56" s="54"/>
      <c r="H56" s="54"/>
      <c r="I56" s="54"/>
      <c r="J56" s="54"/>
      <c r="K56" s="54"/>
      <c r="L56" s="54"/>
      <c r="M56" s="98">
        <f t="shared" si="12"/>
        <v>0</v>
      </c>
      <c r="N56" s="98">
        <f t="shared" si="13"/>
        <v>0</v>
      </c>
      <c r="O56" s="98">
        <f t="shared" si="14"/>
        <v>0</v>
      </c>
      <c r="P56" s="98">
        <f t="shared" si="15"/>
        <v>0</v>
      </c>
      <c r="Q56" s="148">
        <f t="shared" si="16"/>
        <v>0</v>
      </c>
      <c r="R56" s="98">
        <f t="shared" si="17"/>
        <v>0</v>
      </c>
    </row>
    <row r="57" spans="1:18" ht="15.75" customHeight="1">
      <c r="A57" s="106"/>
      <c r="B57" s="61" t="s">
        <v>71</v>
      </c>
      <c r="C57" s="98">
        <v>100</v>
      </c>
      <c r="D57" s="98" t="s">
        <v>94</v>
      </c>
      <c r="E57" s="98" t="s">
        <v>190</v>
      </c>
      <c r="F57" s="64"/>
      <c r="G57" s="54"/>
      <c r="H57" s="54"/>
      <c r="I57" s="54"/>
      <c r="J57" s="54"/>
      <c r="K57" s="54"/>
      <c r="L57" s="54"/>
      <c r="M57" s="98">
        <f t="shared" si="12"/>
        <v>0</v>
      </c>
      <c r="N57" s="98">
        <f t="shared" si="13"/>
        <v>0</v>
      </c>
      <c r="O57" s="98">
        <f t="shared" si="14"/>
        <v>0</v>
      </c>
      <c r="P57" s="98">
        <f t="shared" si="15"/>
        <v>0</v>
      </c>
      <c r="Q57" s="148">
        <f t="shared" si="16"/>
        <v>0</v>
      </c>
      <c r="R57" s="98">
        <f t="shared" si="17"/>
        <v>0</v>
      </c>
    </row>
    <row r="58" spans="1:18" ht="25.5">
      <c r="A58" s="106"/>
      <c r="B58" s="60" t="s">
        <v>291</v>
      </c>
      <c r="C58" s="98">
        <v>200</v>
      </c>
      <c r="D58" s="98"/>
      <c r="E58" s="98" t="s">
        <v>190</v>
      </c>
      <c r="F58" s="54"/>
      <c r="G58" s="54"/>
      <c r="H58" s="54"/>
      <c r="I58" s="54"/>
      <c r="J58" s="54"/>
      <c r="K58" s="54"/>
      <c r="L58" s="54"/>
      <c r="M58" s="98">
        <f t="shared" si="12"/>
        <v>0</v>
      </c>
      <c r="N58" s="98">
        <f t="shared" si="13"/>
        <v>0</v>
      </c>
      <c r="O58" s="98">
        <f t="shared" si="14"/>
        <v>0</v>
      </c>
      <c r="P58" s="98">
        <f t="shared" si="15"/>
        <v>0</v>
      </c>
      <c r="Q58" s="148">
        <f t="shared" si="16"/>
        <v>0</v>
      </c>
      <c r="R58" s="98">
        <f t="shared" si="17"/>
        <v>0</v>
      </c>
    </row>
    <row r="59" spans="1:18" ht="38.25">
      <c r="A59" s="106"/>
      <c r="B59" s="61" t="s">
        <v>92</v>
      </c>
      <c r="C59" s="98">
        <v>100</v>
      </c>
      <c r="D59" s="98" t="s">
        <v>94</v>
      </c>
      <c r="E59" s="98" t="s">
        <v>190</v>
      </c>
      <c r="F59" s="54"/>
      <c r="G59" s="54"/>
      <c r="H59" s="54"/>
      <c r="I59" s="54"/>
      <c r="J59" s="54"/>
      <c r="K59" s="54"/>
      <c r="L59" s="54"/>
      <c r="M59" s="98">
        <f t="shared" si="12"/>
        <v>0</v>
      </c>
      <c r="N59" s="98">
        <f t="shared" si="13"/>
        <v>0</v>
      </c>
      <c r="O59" s="98">
        <f t="shared" si="14"/>
        <v>0</v>
      </c>
      <c r="P59" s="98">
        <f t="shared" si="15"/>
        <v>0</v>
      </c>
      <c r="Q59" s="148">
        <f t="shared" si="16"/>
        <v>0</v>
      </c>
      <c r="R59" s="98">
        <f t="shared" si="17"/>
        <v>0</v>
      </c>
    </row>
    <row r="60" spans="1:18">
      <c r="A60" s="106"/>
      <c r="B60" s="60" t="s">
        <v>87</v>
      </c>
      <c r="C60" s="98">
        <v>200</v>
      </c>
      <c r="D60" s="98"/>
      <c r="E60" s="98" t="s">
        <v>190</v>
      </c>
      <c r="F60" s="54"/>
      <c r="G60" s="54"/>
      <c r="H60" s="54"/>
      <c r="I60" s="54"/>
      <c r="J60" s="54"/>
      <c r="K60" s="54"/>
      <c r="L60" s="54"/>
      <c r="M60" s="98">
        <f t="shared" si="12"/>
        <v>0</v>
      </c>
      <c r="N60" s="98">
        <f t="shared" si="13"/>
        <v>0</v>
      </c>
      <c r="O60" s="98">
        <f t="shared" si="14"/>
        <v>0</v>
      </c>
      <c r="P60" s="98">
        <f t="shared" si="15"/>
        <v>0</v>
      </c>
      <c r="Q60" s="148">
        <f t="shared" si="16"/>
        <v>0</v>
      </c>
      <c r="R60" s="98">
        <f t="shared" si="17"/>
        <v>0</v>
      </c>
    </row>
    <row r="61" spans="1:18" ht="26.25" customHeight="1">
      <c r="A61" s="106"/>
      <c r="B61" s="60" t="s">
        <v>89</v>
      </c>
      <c r="C61" s="98">
        <v>100</v>
      </c>
      <c r="D61" s="98" t="s">
        <v>94</v>
      </c>
      <c r="E61" s="98" t="s">
        <v>190</v>
      </c>
      <c r="F61" s="54"/>
      <c r="G61" s="54"/>
      <c r="H61" s="54"/>
      <c r="I61" s="54"/>
      <c r="J61" s="54"/>
      <c r="K61" s="54"/>
      <c r="L61" s="54"/>
      <c r="M61" s="98">
        <f t="shared" si="12"/>
        <v>0</v>
      </c>
      <c r="N61" s="98">
        <f t="shared" si="13"/>
        <v>0</v>
      </c>
      <c r="O61" s="98">
        <f t="shared" si="14"/>
        <v>0</v>
      </c>
      <c r="P61" s="98">
        <f t="shared" si="15"/>
        <v>0</v>
      </c>
      <c r="Q61" s="148">
        <f t="shared" si="16"/>
        <v>0</v>
      </c>
      <c r="R61" s="98">
        <f t="shared" si="17"/>
        <v>0</v>
      </c>
    </row>
    <row r="62" spans="1:18">
      <c r="A62" s="106"/>
      <c r="B62" s="60" t="s">
        <v>88</v>
      </c>
      <c r="C62" s="98">
        <v>100</v>
      </c>
      <c r="D62" s="98" t="s">
        <v>94</v>
      </c>
      <c r="E62" s="98" t="s">
        <v>190</v>
      </c>
      <c r="F62" s="54"/>
      <c r="G62" s="54"/>
      <c r="H62" s="54"/>
      <c r="I62" s="54"/>
      <c r="J62" s="54"/>
      <c r="K62" s="54"/>
      <c r="L62" s="54"/>
      <c r="M62" s="98">
        <f t="shared" si="12"/>
        <v>0</v>
      </c>
      <c r="N62" s="98">
        <f t="shared" si="13"/>
        <v>0</v>
      </c>
      <c r="O62" s="98">
        <f t="shared" si="14"/>
        <v>0</v>
      </c>
      <c r="P62" s="98">
        <f t="shared" si="15"/>
        <v>0</v>
      </c>
      <c r="Q62" s="148">
        <f t="shared" si="16"/>
        <v>0</v>
      </c>
      <c r="R62" s="98">
        <f t="shared" si="17"/>
        <v>0</v>
      </c>
    </row>
    <row r="63" spans="1:18" ht="29.25" customHeight="1">
      <c r="A63" s="106"/>
      <c r="B63" s="60" t="s">
        <v>129</v>
      </c>
      <c r="C63" s="98">
        <v>100</v>
      </c>
      <c r="D63" s="98" t="s">
        <v>94</v>
      </c>
      <c r="E63" s="98" t="s">
        <v>190</v>
      </c>
      <c r="F63" s="54"/>
      <c r="G63" s="54"/>
      <c r="H63" s="54"/>
      <c r="I63" s="54"/>
      <c r="J63" s="54"/>
      <c r="K63" s="54"/>
      <c r="L63" s="54"/>
      <c r="M63" s="98">
        <f t="shared" si="12"/>
        <v>0</v>
      </c>
      <c r="N63" s="98">
        <f t="shared" si="13"/>
        <v>0</v>
      </c>
      <c r="O63" s="98">
        <f t="shared" si="14"/>
        <v>0</v>
      </c>
      <c r="P63" s="98">
        <f t="shared" si="15"/>
        <v>0</v>
      </c>
      <c r="Q63" s="148">
        <f t="shared" si="16"/>
        <v>0</v>
      </c>
      <c r="R63" s="98">
        <f t="shared" si="17"/>
        <v>0</v>
      </c>
    </row>
    <row r="64" spans="1:18" ht="38.25">
      <c r="A64" s="106"/>
      <c r="B64" s="65" t="s">
        <v>285</v>
      </c>
      <c r="C64" s="98">
        <v>200</v>
      </c>
      <c r="D64" s="98"/>
      <c r="E64" s="100" t="s">
        <v>106</v>
      </c>
      <c r="F64" s="54"/>
      <c r="G64" s="54"/>
      <c r="H64" s="54"/>
      <c r="I64" s="54"/>
      <c r="J64" s="54"/>
      <c r="K64" s="54"/>
      <c r="L64" s="54"/>
      <c r="M64" s="98">
        <f t="shared" si="12"/>
        <v>0</v>
      </c>
      <c r="N64" s="98">
        <f t="shared" si="13"/>
        <v>0</v>
      </c>
      <c r="O64" s="98">
        <f t="shared" si="14"/>
        <v>0</v>
      </c>
      <c r="P64" s="98">
        <f t="shared" si="15"/>
        <v>0</v>
      </c>
      <c r="Q64" s="148">
        <f t="shared" si="16"/>
        <v>0</v>
      </c>
      <c r="R64" s="98">
        <f t="shared" si="17"/>
        <v>0</v>
      </c>
    </row>
    <row r="65" spans="1:18" ht="38.25">
      <c r="A65" s="106"/>
      <c r="B65" s="60" t="s">
        <v>110</v>
      </c>
      <c r="C65" s="98">
        <v>100</v>
      </c>
      <c r="D65" s="98" t="s">
        <v>94</v>
      </c>
      <c r="E65" s="98" t="s">
        <v>106</v>
      </c>
      <c r="F65" s="54"/>
      <c r="G65" s="54"/>
      <c r="H65" s="54"/>
      <c r="I65" s="54"/>
      <c r="J65" s="54"/>
      <c r="K65" s="54"/>
      <c r="L65" s="54"/>
      <c r="M65" s="98">
        <f t="shared" si="12"/>
        <v>0</v>
      </c>
      <c r="N65" s="98">
        <f t="shared" si="13"/>
        <v>0</v>
      </c>
      <c r="O65" s="98">
        <f t="shared" si="14"/>
        <v>0</v>
      </c>
      <c r="P65" s="98">
        <f t="shared" si="15"/>
        <v>0</v>
      </c>
      <c r="Q65" s="148">
        <f t="shared" si="16"/>
        <v>0</v>
      </c>
      <c r="R65" s="98">
        <f t="shared" si="17"/>
        <v>0</v>
      </c>
    </row>
    <row r="66" spans="1:18">
      <c r="A66" s="106"/>
      <c r="B66" s="60" t="s">
        <v>100</v>
      </c>
      <c r="C66" s="98">
        <v>200</v>
      </c>
      <c r="D66" s="98"/>
      <c r="E66" s="98" t="s">
        <v>106</v>
      </c>
      <c r="F66" s="54"/>
      <c r="G66" s="54"/>
      <c r="H66" s="54"/>
      <c r="I66" s="54"/>
      <c r="J66" s="54"/>
      <c r="K66" s="54"/>
      <c r="L66" s="54"/>
      <c r="M66" s="98">
        <f t="shared" si="12"/>
        <v>0</v>
      </c>
      <c r="N66" s="98">
        <f t="shared" si="13"/>
        <v>0</v>
      </c>
      <c r="O66" s="98">
        <f t="shared" si="14"/>
        <v>0</v>
      </c>
      <c r="P66" s="98">
        <f t="shared" si="15"/>
        <v>0</v>
      </c>
      <c r="Q66" s="148">
        <f t="shared" si="16"/>
        <v>0</v>
      </c>
      <c r="R66" s="98">
        <f t="shared" si="17"/>
        <v>0</v>
      </c>
    </row>
    <row r="67" spans="1:18" ht="51">
      <c r="A67" s="106"/>
      <c r="B67" s="62" t="s">
        <v>90</v>
      </c>
      <c r="C67" s="98">
        <v>100</v>
      </c>
      <c r="D67" s="98" t="s">
        <v>94</v>
      </c>
      <c r="E67" s="98" t="s">
        <v>190</v>
      </c>
      <c r="F67" s="54"/>
      <c r="G67" s="54"/>
      <c r="H67" s="54"/>
      <c r="I67" s="54"/>
      <c r="J67" s="54"/>
      <c r="K67" s="54"/>
      <c r="L67" s="54"/>
      <c r="M67" s="98">
        <f t="shared" si="12"/>
        <v>0</v>
      </c>
      <c r="N67" s="98">
        <f t="shared" si="13"/>
        <v>0</v>
      </c>
      <c r="O67" s="98">
        <f t="shared" si="14"/>
        <v>0</v>
      </c>
      <c r="P67" s="98">
        <f t="shared" si="15"/>
        <v>0</v>
      </c>
      <c r="Q67" s="148">
        <f t="shared" si="16"/>
        <v>0</v>
      </c>
      <c r="R67" s="98">
        <f t="shared" si="17"/>
        <v>0</v>
      </c>
    </row>
    <row r="68" spans="1:18">
      <c r="A68" s="93"/>
      <c r="B68" s="59" t="s">
        <v>72</v>
      </c>
      <c r="C68" s="105" t="s">
        <v>102</v>
      </c>
      <c r="D68" s="105"/>
      <c r="E68" s="105"/>
      <c r="F68" s="94"/>
      <c r="G68" s="94"/>
      <c r="H68" s="94"/>
      <c r="I68" s="94"/>
      <c r="J68" s="94"/>
      <c r="K68" s="94"/>
      <c r="L68" s="94"/>
      <c r="M68" s="105"/>
      <c r="N68" s="105"/>
      <c r="O68" s="105"/>
      <c r="P68" s="105"/>
      <c r="Q68" s="105"/>
      <c r="R68" s="105"/>
    </row>
    <row r="69" spans="1:18" ht="51">
      <c r="A69" s="97"/>
      <c r="B69" s="60" t="s">
        <v>267</v>
      </c>
      <c r="C69" s="98">
        <v>100</v>
      </c>
      <c r="D69" s="100" t="s">
        <v>94</v>
      </c>
      <c r="E69" s="98" t="s">
        <v>190</v>
      </c>
      <c r="F69" s="102"/>
      <c r="G69" s="102"/>
      <c r="H69" s="102"/>
      <c r="I69" s="102"/>
      <c r="J69" s="102"/>
      <c r="K69" s="102"/>
      <c r="L69" s="102"/>
      <c r="M69" s="98">
        <f>C69*F69</f>
        <v>0</v>
      </c>
      <c r="N69" s="98">
        <f>C69*G69</f>
        <v>0</v>
      </c>
      <c r="O69" s="98">
        <f>C69*H69</f>
        <v>0</v>
      </c>
      <c r="P69" s="98">
        <f>C69*I69</f>
        <v>0</v>
      </c>
      <c r="Q69" s="148">
        <f>C69*J69</f>
        <v>0</v>
      </c>
      <c r="R69" s="98">
        <f>C69*K69</f>
        <v>0</v>
      </c>
    </row>
    <row r="70" spans="1:18">
      <c r="A70" s="97"/>
      <c r="B70" s="61" t="s">
        <v>192</v>
      </c>
      <c r="C70" s="98">
        <v>100</v>
      </c>
      <c r="D70" s="98" t="s">
        <v>94</v>
      </c>
      <c r="E70" s="98" t="s">
        <v>190</v>
      </c>
      <c r="F70" s="54"/>
      <c r="G70" s="54"/>
      <c r="H70" s="54"/>
      <c r="I70" s="54"/>
      <c r="J70" s="54"/>
      <c r="K70" s="54"/>
      <c r="L70" s="54"/>
      <c r="M70" s="98">
        <f t="shared" ref="M70:M89" si="18">SUM(C70*F70)</f>
        <v>0</v>
      </c>
      <c r="N70" s="98">
        <f t="shared" ref="N70:N89" si="19">SUM(C70*G70)</f>
        <v>0</v>
      </c>
      <c r="O70" s="98">
        <f t="shared" ref="O70:O89" si="20">SUM(C70*H70)</f>
        <v>0</v>
      </c>
      <c r="P70" s="98">
        <f t="shared" ref="P70:P89" si="21">SUM(C70*I70)</f>
        <v>0</v>
      </c>
      <c r="Q70" s="148">
        <f t="shared" ref="Q70:Q89" si="22">SUM(C70*J70)</f>
        <v>0</v>
      </c>
      <c r="R70" s="98">
        <f t="shared" ref="R70:R89" si="23">SUM(C70*K70)</f>
        <v>0</v>
      </c>
    </row>
    <row r="71" spans="1:18" ht="25.5">
      <c r="A71" s="97"/>
      <c r="B71" s="60" t="s">
        <v>273</v>
      </c>
      <c r="C71" s="98">
        <v>100</v>
      </c>
      <c r="D71" s="98" t="s">
        <v>94</v>
      </c>
      <c r="E71" s="98" t="s">
        <v>190</v>
      </c>
      <c r="F71" s="54"/>
      <c r="G71" s="54"/>
      <c r="H71" s="54"/>
      <c r="I71" s="54"/>
      <c r="J71" s="54"/>
      <c r="K71" s="54"/>
      <c r="L71" s="54"/>
      <c r="M71" s="98">
        <f t="shared" si="18"/>
        <v>0</v>
      </c>
      <c r="N71" s="98">
        <f t="shared" si="19"/>
        <v>0</v>
      </c>
      <c r="O71" s="98">
        <f t="shared" si="20"/>
        <v>0</v>
      </c>
      <c r="P71" s="98">
        <f t="shared" si="21"/>
        <v>0</v>
      </c>
      <c r="Q71" s="148">
        <f t="shared" si="22"/>
        <v>0</v>
      </c>
      <c r="R71" s="98">
        <f t="shared" si="23"/>
        <v>0</v>
      </c>
    </row>
    <row r="72" spans="1:18">
      <c r="A72" s="97"/>
      <c r="B72" s="64" t="s">
        <v>297</v>
      </c>
      <c r="C72" s="98">
        <v>100</v>
      </c>
      <c r="D72" s="98" t="s">
        <v>94</v>
      </c>
      <c r="E72" s="98" t="s">
        <v>190</v>
      </c>
      <c r="F72" s="54"/>
      <c r="G72" s="54"/>
      <c r="H72" s="54"/>
      <c r="I72" s="54"/>
      <c r="J72" s="54"/>
      <c r="K72" s="54"/>
      <c r="L72" s="54"/>
      <c r="M72" s="98">
        <f t="shared" si="18"/>
        <v>0</v>
      </c>
      <c r="N72" s="98">
        <f t="shared" si="19"/>
        <v>0</v>
      </c>
      <c r="O72" s="98">
        <f t="shared" si="20"/>
        <v>0</v>
      </c>
      <c r="P72" s="98">
        <f t="shared" si="21"/>
        <v>0</v>
      </c>
      <c r="Q72" s="148">
        <f t="shared" si="22"/>
        <v>0</v>
      </c>
      <c r="R72" s="98">
        <f t="shared" si="23"/>
        <v>0</v>
      </c>
    </row>
    <row r="73" spans="1:18" ht="14.25" customHeight="1">
      <c r="A73" s="97"/>
      <c r="B73" s="64" t="s">
        <v>65</v>
      </c>
      <c r="C73" s="98">
        <v>100</v>
      </c>
      <c r="D73" s="98" t="s">
        <v>94</v>
      </c>
      <c r="E73" s="98" t="s">
        <v>190</v>
      </c>
      <c r="F73" s="54"/>
      <c r="G73" s="54"/>
      <c r="H73" s="54"/>
      <c r="I73" s="54"/>
      <c r="J73" s="54"/>
      <c r="K73" s="54"/>
      <c r="L73" s="54"/>
      <c r="M73" s="98">
        <f t="shared" si="18"/>
        <v>0</v>
      </c>
      <c r="N73" s="98">
        <f t="shared" si="19"/>
        <v>0</v>
      </c>
      <c r="O73" s="98">
        <f t="shared" si="20"/>
        <v>0</v>
      </c>
      <c r="P73" s="98">
        <f t="shared" si="21"/>
        <v>0</v>
      </c>
      <c r="Q73" s="148">
        <f t="shared" si="22"/>
        <v>0</v>
      </c>
      <c r="R73" s="98">
        <f t="shared" si="23"/>
        <v>0</v>
      </c>
    </row>
    <row r="74" spans="1:18" ht="25.5">
      <c r="A74" s="97"/>
      <c r="B74" s="60" t="s">
        <v>241</v>
      </c>
      <c r="C74" s="98">
        <v>100</v>
      </c>
      <c r="D74" s="98" t="s">
        <v>94</v>
      </c>
      <c r="E74" s="98" t="s">
        <v>190</v>
      </c>
      <c r="F74" s="54"/>
      <c r="G74" s="54"/>
      <c r="H74" s="54"/>
      <c r="I74" s="54"/>
      <c r="J74" s="54"/>
      <c r="K74" s="54"/>
      <c r="L74" s="54"/>
      <c r="M74" s="98">
        <f t="shared" si="18"/>
        <v>0</v>
      </c>
      <c r="N74" s="98">
        <f t="shared" si="19"/>
        <v>0</v>
      </c>
      <c r="O74" s="98">
        <f t="shared" si="20"/>
        <v>0</v>
      </c>
      <c r="P74" s="98">
        <f t="shared" si="21"/>
        <v>0</v>
      </c>
      <c r="Q74" s="148">
        <f t="shared" si="22"/>
        <v>0</v>
      </c>
      <c r="R74" s="98">
        <f t="shared" si="23"/>
        <v>0</v>
      </c>
    </row>
    <row r="75" spans="1:18" ht="206.25" customHeight="1">
      <c r="A75" s="97"/>
      <c r="B75" s="60" t="s">
        <v>312</v>
      </c>
      <c r="C75" s="100">
        <v>500</v>
      </c>
      <c r="D75" s="98" t="s">
        <v>94</v>
      </c>
      <c r="E75" s="98" t="s">
        <v>190</v>
      </c>
      <c r="F75" s="54"/>
      <c r="G75" s="54"/>
      <c r="H75" s="54"/>
      <c r="I75" s="54"/>
      <c r="J75" s="54"/>
      <c r="K75" s="54"/>
      <c r="L75" s="54"/>
      <c r="M75" s="98">
        <f t="shared" si="18"/>
        <v>0</v>
      </c>
      <c r="N75" s="98">
        <f t="shared" si="19"/>
        <v>0</v>
      </c>
      <c r="O75" s="98">
        <f t="shared" si="20"/>
        <v>0</v>
      </c>
      <c r="P75" s="98">
        <f t="shared" si="21"/>
        <v>0</v>
      </c>
      <c r="Q75" s="148">
        <f t="shared" si="22"/>
        <v>0</v>
      </c>
      <c r="R75" s="98">
        <f t="shared" si="23"/>
        <v>0</v>
      </c>
    </row>
    <row r="76" spans="1:18" ht="76.5">
      <c r="A76" s="106"/>
      <c r="B76" s="69" t="s">
        <v>271</v>
      </c>
      <c r="C76" s="98">
        <v>300</v>
      </c>
      <c r="D76" s="98"/>
      <c r="E76" s="98" t="s">
        <v>190</v>
      </c>
      <c r="F76" s="54"/>
      <c r="G76" s="54"/>
      <c r="H76" s="54"/>
      <c r="I76" s="54"/>
      <c r="J76" s="54"/>
      <c r="K76" s="54"/>
      <c r="L76" s="54"/>
      <c r="M76" s="98">
        <f t="shared" si="18"/>
        <v>0</v>
      </c>
      <c r="N76" s="98">
        <f t="shared" si="19"/>
        <v>0</v>
      </c>
      <c r="O76" s="98">
        <f t="shared" si="20"/>
        <v>0</v>
      </c>
      <c r="P76" s="98">
        <f t="shared" si="21"/>
        <v>0</v>
      </c>
      <c r="Q76" s="148">
        <f t="shared" si="22"/>
        <v>0</v>
      </c>
      <c r="R76" s="98">
        <f t="shared" si="23"/>
        <v>0</v>
      </c>
    </row>
    <row r="77" spans="1:18">
      <c r="A77" s="106"/>
      <c r="B77" s="69" t="s">
        <v>260</v>
      </c>
      <c r="C77" s="98">
        <v>100</v>
      </c>
      <c r="D77" s="98" t="s">
        <v>94</v>
      </c>
      <c r="E77" s="98" t="s">
        <v>190</v>
      </c>
      <c r="F77" s="54"/>
      <c r="G77" s="54"/>
      <c r="H77" s="54"/>
      <c r="I77" s="54"/>
      <c r="J77" s="54"/>
      <c r="K77" s="54"/>
      <c r="L77" s="54"/>
      <c r="M77" s="98">
        <f t="shared" si="18"/>
        <v>0</v>
      </c>
      <c r="N77" s="98">
        <f t="shared" si="19"/>
        <v>0</v>
      </c>
      <c r="O77" s="98">
        <f t="shared" si="20"/>
        <v>0</v>
      </c>
      <c r="P77" s="98">
        <f t="shared" si="21"/>
        <v>0</v>
      </c>
      <c r="Q77" s="148">
        <f t="shared" si="22"/>
        <v>0</v>
      </c>
      <c r="R77" s="98">
        <f t="shared" si="23"/>
        <v>0</v>
      </c>
    </row>
    <row r="78" spans="1:18">
      <c r="A78" s="106"/>
      <c r="B78" s="69" t="s">
        <v>261</v>
      </c>
      <c r="C78" s="98">
        <v>200</v>
      </c>
      <c r="D78" s="98" t="s">
        <v>94</v>
      </c>
      <c r="E78" s="98" t="s">
        <v>190</v>
      </c>
      <c r="F78" s="54"/>
      <c r="G78" s="54"/>
      <c r="H78" s="54"/>
      <c r="I78" s="54"/>
      <c r="J78" s="54"/>
      <c r="K78" s="54"/>
      <c r="L78" s="54"/>
      <c r="M78" s="98">
        <f t="shared" si="18"/>
        <v>0</v>
      </c>
      <c r="N78" s="98">
        <f t="shared" si="19"/>
        <v>0</v>
      </c>
      <c r="O78" s="98">
        <f t="shared" si="20"/>
        <v>0</v>
      </c>
      <c r="P78" s="98">
        <f t="shared" si="21"/>
        <v>0</v>
      </c>
      <c r="Q78" s="148">
        <f t="shared" si="22"/>
        <v>0</v>
      </c>
      <c r="R78" s="98">
        <f t="shared" si="23"/>
        <v>0</v>
      </c>
    </row>
    <row r="79" spans="1:18">
      <c r="A79" s="106"/>
      <c r="B79" s="69" t="s">
        <v>279</v>
      </c>
      <c r="C79" s="98">
        <v>200</v>
      </c>
      <c r="D79" s="98" t="s">
        <v>94</v>
      </c>
      <c r="E79" s="98" t="s">
        <v>190</v>
      </c>
      <c r="F79" s="54"/>
      <c r="G79" s="54"/>
      <c r="H79" s="54"/>
      <c r="I79" s="54"/>
      <c r="J79" s="54"/>
      <c r="K79" s="54"/>
      <c r="L79" s="54"/>
      <c r="M79" s="98">
        <f t="shared" si="18"/>
        <v>0</v>
      </c>
      <c r="N79" s="98">
        <f t="shared" si="19"/>
        <v>0</v>
      </c>
      <c r="O79" s="98">
        <f t="shared" si="20"/>
        <v>0</v>
      </c>
      <c r="P79" s="98">
        <f t="shared" si="21"/>
        <v>0</v>
      </c>
      <c r="Q79" s="148">
        <f t="shared" si="22"/>
        <v>0</v>
      </c>
      <c r="R79" s="98">
        <f t="shared" si="23"/>
        <v>0</v>
      </c>
    </row>
    <row r="80" spans="1:18" ht="38.25">
      <c r="A80" s="106"/>
      <c r="B80" s="69" t="s">
        <v>298</v>
      </c>
      <c r="C80" s="98">
        <v>200</v>
      </c>
      <c r="D80" s="98" t="s">
        <v>94</v>
      </c>
      <c r="E80" s="98" t="s">
        <v>190</v>
      </c>
      <c r="F80" s="54"/>
      <c r="G80" s="54"/>
      <c r="H80" s="54"/>
      <c r="I80" s="54"/>
      <c r="J80" s="54"/>
      <c r="K80" s="54"/>
      <c r="L80" s="54"/>
      <c r="M80" s="98">
        <f t="shared" si="18"/>
        <v>0</v>
      </c>
      <c r="N80" s="98">
        <f t="shared" si="19"/>
        <v>0</v>
      </c>
      <c r="O80" s="98">
        <f t="shared" si="20"/>
        <v>0</v>
      </c>
      <c r="P80" s="98">
        <f t="shared" si="21"/>
        <v>0</v>
      </c>
      <c r="Q80" s="148">
        <f t="shared" si="22"/>
        <v>0</v>
      </c>
      <c r="R80" s="98">
        <f t="shared" si="23"/>
        <v>0</v>
      </c>
    </row>
    <row r="81" spans="1:18" ht="409.5">
      <c r="A81" s="106"/>
      <c r="B81" s="69" t="s">
        <v>319</v>
      </c>
      <c r="C81" s="98">
        <v>500</v>
      </c>
      <c r="D81" s="98" t="s">
        <v>94</v>
      </c>
      <c r="E81" s="98" t="s">
        <v>190</v>
      </c>
      <c r="F81" s="54"/>
      <c r="G81" s="54"/>
      <c r="H81" s="54"/>
      <c r="I81" s="54"/>
      <c r="J81" s="54"/>
      <c r="K81" s="54"/>
      <c r="L81" s="54"/>
      <c r="M81" s="98">
        <f t="shared" si="18"/>
        <v>0</v>
      </c>
      <c r="N81" s="98">
        <f t="shared" si="19"/>
        <v>0</v>
      </c>
      <c r="O81" s="98">
        <f t="shared" si="20"/>
        <v>0</v>
      </c>
      <c r="P81" s="98">
        <f t="shared" si="21"/>
        <v>0</v>
      </c>
      <c r="Q81" s="148">
        <f t="shared" si="22"/>
        <v>0</v>
      </c>
      <c r="R81" s="98">
        <f t="shared" si="23"/>
        <v>0</v>
      </c>
    </row>
    <row r="82" spans="1:18" ht="38.25">
      <c r="A82" s="106"/>
      <c r="B82" s="141" t="s">
        <v>299</v>
      </c>
      <c r="C82" s="98">
        <v>100</v>
      </c>
      <c r="D82" s="98" t="s">
        <v>94</v>
      </c>
      <c r="E82" s="98" t="s">
        <v>190</v>
      </c>
      <c r="F82" s="54"/>
      <c r="G82" s="54"/>
      <c r="H82" s="54"/>
      <c r="I82" s="54"/>
      <c r="J82" s="54"/>
      <c r="K82" s="54"/>
      <c r="L82" s="54"/>
      <c r="M82" s="98">
        <f t="shared" si="18"/>
        <v>0</v>
      </c>
      <c r="N82" s="98">
        <f t="shared" si="19"/>
        <v>0</v>
      </c>
      <c r="O82" s="98">
        <f t="shared" si="20"/>
        <v>0</v>
      </c>
      <c r="P82" s="98">
        <f t="shared" si="21"/>
        <v>0</v>
      </c>
      <c r="Q82" s="148">
        <f t="shared" si="22"/>
        <v>0</v>
      </c>
      <c r="R82" s="98">
        <f t="shared" si="23"/>
        <v>0</v>
      </c>
    </row>
    <row r="83" spans="1:18" ht="51">
      <c r="A83" s="106"/>
      <c r="B83" s="69" t="s">
        <v>320</v>
      </c>
      <c r="C83" s="98">
        <v>300</v>
      </c>
      <c r="D83" s="98" t="s">
        <v>94</v>
      </c>
      <c r="E83" s="98" t="s">
        <v>190</v>
      </c>
      <c r="F83" s="54"/>
      <c r="G83" s="54"/>
      <c r="H83" s="54"/>
      <c r="I83" s="54"/>
      <c r="J83" s="54"/>
      <c r="K83" s="54"/>
      <c r="L83" s="54"/>
      <c r="M83" s="98">
        <f t="shared" si="18"/>
        <v>0</v>
      </c>
      <c r="N83" s="98">
        <f t="shared" si="19"/>
        <v>0</v>
      </c>
      <c r="O83" s="98">
        <f t="shared" si="20"/>
        <v>0</v>
      </c>
      <c r="P83" s="98">
        <f t="shared" si="21"/>
        <v>0</v>
      </c>
      <c r="Q83" s="148">
        <f t="shared" si="22"/>
        <v>0</v>
      </c>
      <c r="R83" s="98">
        <f t="shared" si="23"/>
        <v>0</v>
      </c>
    </row>
    <row r="84" spans="1:18" ht="127.5">
      <c r="A84" s="106"/>
      <c r="B84" s="69" t="s">
        <v>321</v>
      </c>
      <c r="C84" s="98">
        <v>400</v>
      </c>
      <c r="D84" s="98" t="s">
        <v>94</v>
      </c>
      <c r="E84" s="98" t="s">
        <v>190</v>
      </c>
      <c r="F84" s="54"/>
      <c r="G84" s="54"/>
      <c r="H84" s="54"/>
      <c r="I84" s="54"/>
      <c r="J84" s="54"/>
      <c r="K84" s="54"/>
      <c r="L84" s="54"/>
      <c r="M84" s="98">
        <f t="shared" si="18"/>
        <v>0</v>
      </c>
      <c r="N84" s="98">
        <f t="shared" si="19"/>
        <v>0</v>
      </c>
      <c r="O84" s="98">
        <f t="shared" si="20"/>
        <v>0</v>
      </c>
      <c r="P84" s="98">
        <f t="shared" si="21"/>
        <v>0</v>
      </c>
      <c r="Q84" s="148">
        <f t="shared" si="22"/>
        <v>0</v>
      </c>
      <c r="R84" s="98">
        <f t="shared" si="23"/>
        <v>0</v>
      </c>
    </row>
    <row r="85" spans="1:18" ht="51">
      <c r="A85" s="106"/>
      <c r="B85" s="141" t="s">
        <v>300</v>
      </c>
      <c r="C85" s="98">
        <v>300</v>
      </c>
      <c r="D85" s="98" t="s">
        <v>94</v>
      </c>
      <c r="E85" s="98" t="s">
        <v>190</v>
      </c>
      <c r="F85" s="54"/>
      <c r="G85" s="54"/>
      <c r="H85" s="54"/>
      <c r="I85" s="54"/>
      <c r="J85" s="54"/>
      <c r="K85" s="54"/>
      <c r="L85" s="54"/>
      <c r="M85" s="98">
        <f t="shared" si="18"/>
        <v>0</v>
      </c>
      <c r="N85" s="98">
        <f t="shared" si="19"/>
        <v>0</v>
      </c>
      <c r="O85" s="98">
        <f t="shared" si="20"/>
        <v>0</v>
      </c>
      <c r="P85" s="98">
        <f t="shared" si="21"/>
        <v>0</v>
      </c>
      <c r="Q85" s="148">
        <f t="shared" si="22"/>
        <v>0</v>
      </c>
      <c r="R85" s="98">
        <f t="shared" si="23"/>
        <v>0</v>
      </c>
    </row>
    <row r="86" spans="1:18" ht="127.5">
      <c r="A86" s="106"/>
      <c r="B86" s="69" t="s">
        <v>301</v>
      </c>
      <c r="C86" s="98">
        <v>200</v>
      </c>
      <c r="D86" s="98" t="s">
        <v>94</v>
      </c>
      <c r="E86" s="98" t="s">
        <v>190</v>
      </c>
      <c r="F86" s="54"/>
      <c r="G86" s="54"/>
      <c r="H86" s="54"/>
      <c r="I86" s="54"/>
      <c r="J86" s="54"/>
      <c r="K86" s="54"/>
      <c r="L86" s="54"/>
      <c r="M86" s="98">
        <f t="shared" si="18"/>
        <v>0</v>
      </c>
      <c r="N86" s="98">
        <f t="shared" si="19"/>
        <v>0</v>
      </c>
      <c r="O86" s="98">
        <f t="shared" si="20"/>
        <v>0</v>
      </c>
      <c r="P86" s="98">
        <f t="shared" si="21"/>
        <v>0</v>
      </c>
      <c r="Q86" s="148">
        <f t="shared" si="22"/>
        <v>0</v>
      </c>
      <c r="R86" s="98">
        <f t="shared" si="23"/>
        <v>0</v>
      </c>
    </row>
    <row r="87" spans="1:18" ht="38.25">
      <c r="A87" s="106"/>
      <c r="B87" s="69" t="s">
        <v>313</v>
      </c>
      <c r="C87" s="98">
        <v>400</v>
      </c>
      <c r="D87" s="98" t="s">
        <v>94</v>
      </c>
      <c r="E87" s="98" t="s">
        <v>190</v>
      </c>
      <c r="F87" s="54"/>
      <c r="G87" s="54"/>
      <c r="H87" s="54"/>
      <c r="I87" s="54"/>
      <c r="J87" s="54"/>
      <c r="K87" s="54"/>
      <c r="L87" s="54"/>
      <c r="M87" s="98">
        <f t="shared" si="18"/>
        <v>0</v>
      </c>
      <c r="N87" s="98">
        <f t="shared" si="19"/>
        <v>0</v>
      </c>
      <c r="O87" s="98">
        <f t="shared" si="20"/>
        <v>0</v>
      </c>
      <c r="P87" s="98">
        <f t="shared" si="21"/>
        <v>0</v>
      </c>
      <c r="Q87" s="148">
        <f t="shared" si="22"/>
        <v>0</v>
      </c>
      <c r="R87" s="98">
        <f t="shared" si="23"/>
        <v>0</v>
      </c>
    </row>
    <row r="88" spans="1:18" ht="38.25">
      <c r="A88" s="106"/>
      <c r="B88" s="69" t="s">
        <v>314</v>
      </c>
      <c r="C88" s="98">
        <v>400</v>
      </c>
      <c r="D88" s="98" t="s">
        <v>94</v>
      </c>
      <c r="E88" s="98" t="s">
        <v>190</v>
      </c>
      <c r="F88" s="54"/>
      <c r="G88" s="54"/>
      <c r="H88" s="54"/>
      <c r="I88" s="54"/>
      <c r="J88" s="54"/>
      <c r="K88" s="54"/>
      <c r="L88" s="54"/>
      <c r="M88" s="98">
        <f t="shared" si="18"/>
        <v>0</v>
      </c>
      <c r="N88" s="98">
        <f t="shared" si="19"/>
        <v>0</v>
      </c>
      <c r="O88" s="98">
        <f t="shared" si="20"/>
        <v>0</v>
      </c>
      <c r="P88" s="98">
        <f t="shared" si="21"/>
        <v>0</v>
      </c>
      <c r="Q88" s="148">
        <f t="shared" si="22"/>
        <v>0</v>
      </c>
      <c r="R88" s="98">
        <f t="shared" si="23"/>
        <v>0</v>
      </c>
    </row>
    <row r="89" spans="1:18">
      <c r="A89" s="106"/>
      <c r="B89" s="65" t="s">
        <v>128</v>
      </c>
      <c r="C89" s="100">
        <v>300</v>
      </c>
      <c r="D89" s="98"/>
      <c r="E89" s="98" t="s">
        <v>190</v>
      </c>
      <c r="F89" s="54"/>
      <c r="G89" s="54"/>
      <c r="H89" s="54"/>
      <c r="I89" s="54"/>
      <c r="J89" s="54"/>
      <c r="K89" s="54"/>
      <c r="L89" s="54"/>
      <c r="M89" s="98">
        <f t="shared" si="18"/>
        <v>0</v>
      </c>
      <c r="N89" s="98">
        <f t="shared" si="19"/>
        <v>0</v>
      </c>
      <c r="O89" s="98">
        <f t="shared" si="20"/>
        <v>0</v>
      </c>
      <c r="P89" s="98">
        <f t="shared" si="21"/>
        <v>0</v>
      </c>
      <c r="Q89" s="148">
        <f t="shared" si="22"/>
        <v>0</v>
      </c>
      <c r="R89" s="98">
        <f t="shared" si="23"/>
        <v>0</v>
      </c>
    </row>
    <row r="90" spans="1:18">
      <c r="A90" s="108"/>
      <c r="B90" s="68" t="s">
        <v>73</v>
      </c>
      <c r="C90" s="105"/>
      <c r="D90" s="105"/>
      <c r="E90" s="105"/>
      <c r="F90" s="94"/>
      <c r="G90" s="94"/>
      <c r="H90" s="94"/>
      <c r="I90" s="94"/>
      <c r="J90" s="94"/>
      <c r="K90" s="94"/>
      <c r="L90" s="94"/>
      <c r="M90" s="105"/>
      <c r="N90" s="105"/>
      <c r="O90" s="105"/>
      <c r="P90" s="105"/>
      <c r="Q90" s="105"/>
      <c r="R90" s="105"/>
    </row>
    <row r="91" spans="1:18" ht="25.5">
      <c r="A91" s="106"/>
      <c r="B91" s="67" t="s">
        <v>101</v>
      </c>
      <c r="C91" s="98">
        <v>100</v>
      </c>
      <c r="D91" s="98" t="s">
        <v>94</v>
      </c>
      <c r="E91" s="98"/>
      <c r="F91" s="54"/>
      <c r="G91" s="54"/>
      <c r="H91" s="54"/>
      <c r="I91" s="54"/>
      <c r="J91" s="54"/>
      <c r="K91" s="54"/>
      <c r="L91" s="54"/>
      <c r="M91" s="98">
        <f t="shared" ref="M91:M112" si="24">SUM(C91*F91)</f>
        <v>0</v>
      </c>
      <c r="N91" s="98">
        <f t="shared" ref="N91:N112" si="25">SUM(C91*G91)</f>
        <v>0</v>
      </c>
      <c r="O91" s="98">
        <f t="shared" ref="O91:O112" si="26">SUM(C91*H91)</f>
        <v>0</v>
      </c>
      <c r="P91" s="98">
        <f t="shared" ref="P91:P112" si="27">SUM(C91*I91)</f>
        <v>0</v>
      </c>
      <c r="Q91" s="148">
        <f t="shared" ref="Q91:Q112" si="28">SUM(C91*J91)</f>
        <v>0</v>
      </c>
      <c r="R91" s="98">
        <f t="shared" ref="R91:R112" si="29">SUM(C91*K91)</f>
        <v>0</v>
      </c>
    </row>
    <row r="92" spans="1:18" ht="25.5">
      <c r="A92" s="106"/>
      <c r="B92" s="69" t="s">
        <v>311</v>
      </c>
      <c r="C92" s="98">
        <v>100</v>
      </c>
      <c r="D92" s="98" t="s">
        <v>94</v>
      </c>
      <c r="E92" s="98"/>
      <c r="F92" s="54"/>
      <c r="G92" s="54"/>
      <c r="H92" s="54"/>
      <c r="I92" s="54"/>
      <c r="J92" s="54"/>
      <c r="K92" s="54"/>
      <c r="L92" s="54"/>
      <c r="M92" s="98">
        <f t="shared" si="24"/>
        <v>0</v>
      </c>
      <c r="N92" s="98">
        <f t="shared" si="25"/>
        <v>0</v>
      </c>
      <c r="O92" s="98">
        <f t="shared" si="26"/>
        <v>0</v>
      </c>
      <c r="P92" s="98">
        <f t="shared" si="27"/>
        <v>0</v>
      </c>
      <c r="Q92" s="148">
        <f t="shared" si="28"/>
        <v>0</v>
      </c>
      <c r="R92" s="98">
        <f t="shared" si="29"/>
        <v>0</v>
      </c>
    </row>
    <row r="93" spans="1:18" ht="76.5">
      <c r="A93" s="106"/>
      <c r="B93" s="69" t="s">
        <v>305</v>
      </c>
      <c r="C93" s="98">
        <v>500</v>
      </c>
      <c r="D93" s="98" t="s">
        <v>94</v>
      </c>
      <c r="E93" s="98"/>
      <c r="F93" s="54"/>
      <c r="G93" s="54"/>
      <c r="H93" s="54"/>
      <c r="I93" s="54"/>
      <c r="J93" s="54"/>
      <c r="K93" s="54"/>
      <c r="L93" s="54"/>
      <c r="M93" s="98">
        <f t="shared" si="24"/>
        <v>0</v>
      </c>
      <c r="N93" s="98">
        <f t="shared" si="25"/>
        <v>0</v>
      </c>
      <c r="O93" s="98">
        <f t="shared" si="26"/>
        <v>0</v>
      </c>
      <c r="P93" s="98">
        <f t="shared" si="27"/>
        <v>0</v>
      </c>
      <c r="Q93" s="148">
        <f t="shared" si="28"/>
        <v>0</v>
      </c>
      <c r="R93" s="98">
        <f t="shared" si="29"/>
        <v>0</v>
      </c>
    </row>
    <row r="94" spans="1:18" ht="38.25">
      <c r="A94" s="106"/>
      <c r="B94" s="71" t="s">
        <v>272</v>
      </c>
      <c r="C94" s="98">
        <v>300</v>
      </c>
      <c r="D94" s="98" t="s">
        <v>94</v>
      </c>
      <c r="E94" s="98"/>
      <c r="F94" s="54"/>
      <c r="G94" s="54"/>
      <c r="H94" s="54"/>
      <c r="I94" s="54"/>
      <c r="J94" s="54"/>
      <c r="K94" s="54"/>
      <c r="L94" s="54"/>
      <c r="M94" s="98">
        <f t="shared" si="24"/>
        <v>0</v>
      </c>
      <c r="N94" s="98">
        <f t="shared" si="25"/>
        <v>0</v>
      </c>
      <c r="O94" s="98">
        <f t="shared" si="26"/>
        <v>0</v>
      </c>
      <c r="P94" s="98">
        <f t="shared" si="27"/>
        <v>0</v>
      </c>
      <c r="Q94" s="148">
        <f t="shared" si="28"/>
        <v>0</v>
      </c>
      <c r="R94" s="98">
        <f t="shared" si="29"/>
        <v>0</v>
      </c>
    </row>
    <row r="95" spans="1:18" ht="172.5" customHeight="1">
      <c r="A95" s="106"/>
      <c r="B95" s="69" t="s">
        <v>280</v>
      </c>
      <c r="C95" s="98">
        <v>500</v>
      </c>
      <c r="D95" s="98" t="s">
        <v>94</v>
      </c>
      <c r="E95" s="98"/>
      <c r="F95" s="54"/>
      <c r="G95" s="54"/>
      <c r="H95" s="54"/>
      <c r="I95" s="54"/>
      <c r="J95" s="54"/>
      <c r="K95" s="54"/>
      <c r="L95" s="54"/>
      <c r="M95" s="98">
        <f t="shared" si="24"/>
        <v>0</v>
      </c>
      <c r="N95" s="98">
        <f t="shared" si="25"/>
        <v>0</v>
      </c>
      <c r="O95" s="98">
        <f t="shared" si="26"/>
        <v>0</v>
      </c>
      <c r="P95" s="98">
        <f t="shared" si="27"/>
        <v>0</v>
      </c>
      <c r="Q95" s="148">
        <f t="shared" si="28"/>
        <v>0</v>
      </c>
      <c r="R95" s="98">
        <f t="shared" si="29"/>
        <v>0</v>
      </c>
    </row>
    <row r="96" spans="1:18" ht="51">
      <c r="A96" s="106"/>
      <c r="B96" s="71" t="s">
        <v>286</v>
      </c>
      <c r="C96" s="98">
        <v>100</v>
      </c>
      <c r="D96" s="98" t="s">
        <v>94</v>
      </c>
      <c r="E96" s="98"/>
      <c r="F96" s="54"/>
      <c r="G96" s="54"/>
      <c r="H96" s="54"/>
      <c r="I96" s="54"/>
      <c r="J96" s="54"/>
      <c r="K96" s="54"/>
      <c r="L96" s="54"/>
      <c r="M96" s="98">
        <f t="shared" si="24"/>
        <v>0</v>
      </c>
      <c r="N96" s="98">
        <f t="shared" si="25"/>
        <v>0</v>
      </c>
      <c r="O96" s="98">
        <f t="shared" si="26"/>
        <v>0</v>
      </c>
      <c r="P96" s="98">
        <f t="shared" si="27"/>
        <v>0</v>
      </c>
      <c r="Q96" s="148">
        <f t="shared" si="28"/>
        <v>0</v>
      </c>
      <c r="R96" s="98">
        <f t="shared" si="29"/>
        <v>0</v>
      </c>
    </row>
    <row r="97" spans="1:18" ht="102">
      <c r="A97" s="106"/>
      <c r="B97" s="71" t="s">
        <v>306</v>
      </c>
      <c r="C97" s="98">
        <v>300</v>
      </c>
      <c r="D97" s="98" t="s">
        <v>94</v>
      </c>
      <c r="E97" s="98"/>
      <c r="F97" s="54"/>
      <c r="G97" s="54"/>
      <c r="H97" s="54"/>
      <c r="I97" s="54"/>
      <c r="J97" s="54"/>
      <c r="K97" s="54"/>
      <c r="L97" s="54"/>
      <c r="M97" s="98">
        <f t="shared" si="24"/>
        <v>0</v>
      </c>
      <c r="N97" s="98">
        <f t="shared" si="25"/>
        <v>0</v>
      </c>
      <c r="O97" s="98">
        <f t="shared" si="26"/>
        <v>0</v>
      </c>
      <c r="P97" s="98">
        <f t="shared" si="27"/>
        <v>0</v>
      </c>
      <c r="Q97" s="148">
        <f t="shared" si="28"/>
        <v>0</v>
      </c>
      <c r="R97" s="98">
        <f t="shared" si="29"/>
        <v>0</v>
      </c>
    </row>
    <row r="98" spans="1:18" ht="51">
      <c r="A98" s="106"/>
      <c r="B98" s="71" t="s">
        <v>302</v>
      </c>
      <c r="C98" s="98">
        <v>300</v>
      </c>
      <c r="D98" s="98" t="s">
        <v>94</v>
      </c>
      <c r="E98" s="98"/>
      <c r="F98" s="54"/>
      <c r="G98" s="54"/>
      <c r="H98" s="54"/>
      <c r="I98" s="54"/>
      <c r="J98" s="54"/>
      <c r="K98" s="54"/>
      <c r="L98" s="54"/>
      <c r="M98" s="98">
        <f t="shared" si="24"/>
        <v>0</v>
      </c>
      <c r="N98" s="98">
        <f t="shared" si="25"/>
        <v>0</v>
      </c>
      <c r="O98" s="98">
        <f t="shared" si="26"/>
        <v>0</v>
      </c>
      <c r="P98" s="98">
        <f t="shared" si="27"/>
        <v>0</v>
      </c>
      <c r="Q98" s="148">
        <f t="shared" si="28"/>
        <v>0</v>
      </c>
      <c r="R98" s="98">
        <f t="shared" si="29"/>
        <v>0</v>
      </c>
    </row>
    <row r="99" spans="1:18" ht="25.5">
      <c r="A99" s="106"/>
      <c r="B99" s="62" t="s">
        <v>303</v>
      </c>
      <c r="C99" s="98">
        <v>300</v>
      </c>
      <c r="D99" s="98" t="s">
        <v>94</v>
      </c>
      <c r="E99" s="98"/>
      <c r="F99" s="54"/>
      <c r="G99" s="54"/>
      <c r="H99" s="54"/>
      <c r="I99" s="54"/>
      <c r="J99" s="54"/>
      <c r="K99" s="54"/>
      <c r="L99" s="54"/>
      <c r="M99" s="98">
        <f t="shared" si="24"/>
        <v>0</v>
      </c>
      <c r="N99" s="98">
        <f t="shared" si="25"/>
        <v>0</v>
      </c>
      <c r="O99" s="98">
        <f t="shared" si="26"/>
        <v>0</v>
      </c>
      <c r="P99" s="98">
        <f t="shared" si="27"/>
        <v>0</v>
      </c>
      <c r="Q99" s="148">
        <f t="shared" si="28"/>
        <v>0</v>
      </c>
      <c r="R99" s="98">
        <f t="shared" si="29"/>
        <v>0</v>
      </c>
    </row>
    <row r="100" spans="1:18" ht="25.5">
      <c r="A100" s="106"/>
      <c r="B100" s="71" t="s">
        <v>287</v>
      </c>
      <c r="C100" s="98">
        <v>100</v>
      </c>
      <c r="D100" s="98" t="s">
        <v>94</v>
      </c>
      <c r="E100" s="98"/>
      <c r="F100" s="54"/>
      <c r="G100" s="54"/>
      <c r="H100" s="54"/>
      <c r="I100" s="54"/>
      <c r="J100" s="54"/>
      <c r="K100" s="54"/>
      <c r="L100" s="54"/>
      <c r="M100" s="98">
        <f t="shared" si="24"/>
        <v>0</v>
      </c>
      <c r="N100" s="98">
        <f t="shared" si="25"/>
        <v>0</v>
      </c>
      <c r="O100" s="98">
        <f t="shared" si="26"/>
        <v>0</v>
      </c>
      <c r="P100" s="98">
        <f t="shared" si="27"/>
        <v>0</v>
      </c>
      <c r="Q100" s="148">
        <f t="shared" si="28"/>
        <v>0</v>
      </c>
      <c r="R100" s="98">
        <f t="shared" si="29"/>
        <v>0</v>
      </c>
    </row>
    <row r="101" spans="1:18" ht="25.5">
      <c r="A101" s="106"/>
      <c r="B101" s="71" t="s">
        <v>288</v>
      </c>
      <c r="C101" s="100">
        <v>500</v>
      </c>
      <c r="D101" s="98" t="s">
        <v>94</v>
      </c>
      <c r="E101" s="98"/>
      <c r="F101" s="54"/>
      <c r="G101" s="54"/>
      <c r="H101" s="54"/>
      <c r="I101" s="54"/>
      <c r="J101" s="54"/>
      <c r="K101" s="54"/>
      <c r="L101" s="54"/>
      <c r="M101" s="98">
        <f t="shared" si="24"/>
        <v>0</v>
      </c>
      <c r="N101" s="98">
        <f t="shared" si="25"/>
        <v>0</v>
      </c>
      <c r="O101" s="98">
        <f t="shared" si="26"/>
        <v>0</v>
      </c>
      <c r="P101" s="98">
        <f t="shared" si="27"/>
        <v>0</v>
      </c>
      <c r="Q101" s="148">
        <f t="shared" si="28"/>
        <v>0</v>
      </c>
      <c r="R101" s="98">
        <f t="shared" si="29"/>
        <v>0</v>
      </c>
    </row>
    <row r="102" spans="1:18" ht="51">
      <c r="A102" s="106"/>
      <c r="B102" s="69" t="s">
        <v>289</v>
      </c>
      <c r="C102" s="100">
        <v>500</v>
      </c>
      <c r="D102" s="98" t="s">
        <v>94</v>
      </c>
      <c r="E102" s="98"/>
      <c r="F102" s="54"/>
      <c r="G102" s="54"/>
      <c r="H102" s="54"/>
      <c r="I102" s="54"/>
      <c r="J102" s="54"/>
      <c r="K102" s="54"/>
      <c r="L102" s="54"/>
      <c r="M102" s="98">
        <f t="shared" si="24"/>
        <v>0</v>
      </c>
      <c r="N102" s="98">
        <f t="shared" si="25"/>
        <v>0</v>
      </c>
      <c r="O102" s="98">
        <f t="shared" si="26"/>
        <v>0</v>
      </c>
      <c r="P102" s="98">
        <f t="shared" si="27"/>
        <v>0</v>
      </c>
      <c r="Q102" s="148">
        <f t="shared" si="28"/>
        <v>0</v>
      </c>
      <c r="R102" s="98">
        <f t="shared" si="29"/>
        <v>0</v>
      </c>
    </row>
    <row r="103" spans="1:18" ht="25.5">
      <c r="A103" s="106"/>
      <c r="B103" s="70" t="s">
        <v>57</v>
      </c>
      <c r="C103" s="98">
        <v>200</v>
      </c>
      <c r="D103" s="98"/>
      <c r="E103" s="98"/>
      <c r="F103" s="54"/>
      <c r="G103" s="54"/>
      <c r="H103" s="54"/>
      <c r="I103" s="54"/>
      <c r="J103" s="54"/>
      <c r="K103" s="54"/>
      <c r="L103" s="54"/>
      <c r="M103" s="98">
        <f t="shared" si="24"/>
        <v>0</v>
      </c>
      <c r="N103" s="98">
        <f t="shared" si="25"/>
        <v>0</v>
      </c>
      <c r="O103" s="98">
        <f t="shared" si="26"/>
        <v>0</v>
      </c>
      <c r="P103" s="98">
        <f t="shared" si="27"/>
        <v>0</v>
      </c>
      <c r="Q103" s="148">
        <f t="shared" si="28"/>
        <v>0</v>
      </c>
      <c r="R103" s="98">
        <f t="shared" si="29"/>
        <v>0</v>
      </c>
    </row>
    <row r="104" spans="1:18" ht="25.5">
      <c r="A104" s="106"/>
      <c r="B104" s="67" t="s">
        <v>66</v>
      </c>
      <c r="C104" s="98">
        <v>100</v>
      </c>
      <c r="D104" s="98"/>
      <c r="E104" s="98"/>
      <c r="F104" s="54"/>
      <c r="G104" s="54"/>
      <c r="H104" s="54"/>
      <c r="I104" s="54"/>
      <c r="J104" s="54"/>
      <c r="K104" s="54"/>
      <c r="L104" s="54"/>
      <c r="M104" s="98">
        <f t="shared" si="24"/>
        <v>0</v>
      </c>
      <c r="N104" s="98">
        <f t="shared" si="25"/>
        <v>0</v>
      </c>
      <c r="O104" s="98">
        <f t="shared" si="26"/>
        <v>0</v>
      </c>
      <c r="P104" s="98">
        <f t="shared" si="27"/>
        <v>0</v>
      </c>
      <c r="Q104" s="148">
        <f t="shared" si="28"/>
        <v>0</v>
      </c>
      <c r="R104" s="98">
        <f t="shared" si="29"/>
        <v>0</v>
      </c>
    </row>
    <row r="105" spans="1:18" ht="38.25">
      <c r="A105" s="106"/>
      <c r="B105" s="71" t="s">
        <v>193</v>
      </c>
      <c r="C105" s="98">
        <v>100</v>
      </c>
      <c r="D105" s="98" t="s">
        <v>94</v>
      </c>
      <c r="E105" s="98"/>
      <c r="F105" s="54"/>
      <c r="G105" s="54"/>
      <c r="H105" s="54"/>
      <c r="I105" s="54"/>
      <c r="J105" s="54"/>
      <c r="K105" s="54"/>
      <c r="L105" s="54"/>
      <c r="M105" s="98">
        <f t="shared" si="24"/>
        <v>0</v>
      </c>
      <c r="N105" s="98">
        <f t="shared" si="25"/>
        <v>0</v>
      </c>
      <c r="O105" s="98">
        <f t="shared" si="26"/>
        <v>0</v>
      </c>
      <c r="P105" s="98">
        <f t="shared" si="27"/>
        <v>0</v>
      </c>
      <c r="Q105" s="148">
        <f t="shared" si="28"/>
        <v>0</v>
      </c>
      <c r="R105" s="98">
        <f t="shared" si="29"/>
        <v>0</v>
      </c>
    </row>
    <row r="106" spans="1:18">
      <c r="A106" s="54"/>
      <c r="B106" s="67" t="s">
        <v>58</v>
      </c>
      <c r="C106" s="98">
        <v>100</v>
      </c>
      <c r="D106" s="98" t="s">
        <v>94</v>
      </c>
      <c r="E106" s="98"/>
      <c r="F106" s="54"/>
      <c r="G106" s="54"/>
      <c r="H106" s="54"/>
      <c r="I106" s="54"/>
      <c r="J106" s="54"/>
      <c r="K106" s="54"/>
      <c r="L106" s="54"/>
      <c r="M106" s="98">
        <f t="shared" si="24"/>
        <v>0</v>
      </c>
      <c r="N106" s="98">
        <f t="shared" si="25"/>
        <v>0</v>
      </c>
      <c r="O106" s="98">
        <f t="shared" si="26"/>
        <v>0</v>
      </c>
      <c r="P106" s="98">
        <f t="shared" si="27"/>
        <v>0</v>
      </c>
      <c r="Q106" s="148">
        <f t="shared" si="28"/>
        <v>0</v>
      </c>
      <c r="R106" s="98">
        <f t="shared" si="29"/>
        <v>0</v>
      </c>
    </row>
    <row r="107" spans="1:18">
      <c r="A107" s="54"/>
      <c r="B107" s="67" t="s">
        <v>59</v>
      </c>
      <c r="C107" s="98">
        <v>100</v>
      </c>
      <c r="D107" s="98" t="s">
        <v>94</v>
      </c>
      <c r="E107" s="98"/>
      <c r="F107" s="54"/>
      <c r="G107" s="54"/>
      <c r="H107" s="54"/>
      <c r="I107" s="54"/>
      <c r="J107" s="54"/>
      <c r="K107" s="54"/>
      <c r="L107" s="54"/>
      <c r="M107" s="98">
        <f t="shared" si="24"/>
        <v>0</v>
      </c>
      <c r="N107" s="98">
        <f t="shared" si="25"/>
        <v>0</v>
      </c>
      <c r="O107" s="98">
        <f t="shared" si="26"/>
        <v>0</v>
      </c>
      <c r="P107" s="98">
        <f t="shared" si="27"/>
        <v>0</v>
      </c>
      <c r="Q107" s="148">
        <f t="shared" si="28"/>
        <v>0</v>
      </c>
      <c r="R107" s="98">
        <f t="shared" si="29"/>
        <v>0</v>
      </c>
    </row>
    <row r="108" spans="1:18" ht="89.25">
      <c r="A108" s="54"/>
      <c r="B108" s="69" t="s">
        <v>304</v>
      </c>
      <c r="C108" s="98">
        <v>400</v>
      </c>
      <c r="D108" s="98" t="s">
        <v>94</v>
      </c>
      <c r="E108" s="98"/>
      <c r="F108" s="54"/>
      <c r="G108" s="54"/>
      <c r="H108" s="54"/>
      <c r="I108" s="54"/>
      <c r="J108" s="54"/>
      <c r="K108" s="54"/>
      <c r="L108" s="54"/>
      <c r="M108" s="98">
        <f t="shared" si="24"/>
        <v>0</v>
      </c>
      <c r="N108" s="98">
        <f t="shared" si="25"/>
        <v>0</v>
      </c>
      <c r="O108" s="98">
        <f t="shared" si="26"/>
        <v>0</v>
      </c>
      <c r="P108" s="98">
        <f t="shared" si="27"/>
        <v>0</v>
      </c>
      <c r="Q108" s="148">
        <f t="shared" si="28"/>
        <v>0</v>
      </c>
      <c r="R108" s="98">
        <f t="shared" si="29"/>
        <v>0</v>
      </c>
    </row>
    <row r="109" spans="1:18" ht="102">
      <c r="A109" s="109"/>
      <c r="B109" s="67" t="s">
        <v>61</v>
      </c>
      <c r="C109" s="98">
        <v>100</v>
      </c>
      <c r="D109" s="110" t="s">
        <v>94</v>
      </c>
      <c r="E109" s="110"/>
      <c r="F109" s="54"/>
      <c r="G109" s="54"/>
      <c r="H109" s="54"/>
      <c r="I109" s="54"/>
      <c r="J109" s="54"/>
      <c r="K109" s="54"/>
      <c r="L109" s="54"/>
      <c r="M109" s="98">
        <f t="shared" si="24"/>
        <v>0</v>
      </c>
      <c r="N109" s="98">
        <f t="shared" si="25"/>
        <v>0</v>
      </c>
      <c r="O109" s="98">
        <f t="shared" si="26"/>
        <v>0</v>
      </c>
      <c r="P109" s="98">
        <f t="shared" si="27"/>
        <v>0</v>
      </c>
      <c r="Q109" s="148">
        <f t="shared" si="28"/>
        <v>0</v>
      </c>
      <c r="R109" s="98">
        <f t="shared" si="29"/>
        <v>0</v>
      </c>
    </row>
    <row r="110" spans="1:18" ht="36.950000000000003" customHeight="1">
      <c r="A110" s="54"/>
      <c r="B110" s="69" t="s">
        <v>290</v>
      </c>
      <c r="C110" s="100">
        <v>600</v>
      </c>
      <c r="D110" s="98"/>
      <c r="E110" s="98"/>
      <c r="F110" s="54"/>
      <c r="G110" s="54"/>
      <c r="H110" s="54"/>
      <c r="I110" s="54"/>
      <c r="J110" s="54"/>
      <c r="K110" s="54"/>
      <c r="L110" s="54"/>
      <c r="M110" s="98">
        <f t="shared" si="24"/>
        <v>0</v>
      </c>
      <c r="N110" s="98">
        <f t="shared" si="25"/>
        <v>0</v>
      </c>
      <c r="O110" s="98">
        <f t="shared" si="26"/>
        <v>0</v>
      </c>
      <c r="P110" s="98">
        <f t="shared" si="27"/>
        <v>0</v>
      </c>
      <c r="Q110" s="148">
        <f t="shared" si="28"/>
        <v>0</v>
      </c>
      <c r="R110" s="98">
        <f t="shared" si="29"/>
        <v>0</v>
      </c>
    </row>
    <row r="111" spans="1:18" ht="25.5">
      <c r="A111" s="54"/>
      <c r="B111" s="67" t="s">
        <v>60</v>
      </c>
      <c r="C111" s="98">
        <v>100</v>
      </c>
      <c r="D111" s="98" t="s">
        <v>94</v>
      </c>
      <c r="E111" s="98"/>
      <c r="F111" s="54"/>
      <c r="G111" s="54"/>
      <c r="H111" s="54"/>
      <c r="I111" s="54"/>
      <c r="J111" s="54"/>
      <c r="K111" s="54"/>
      <c r="L111" s="54"/>
      <c r="M111" s="98">
        <f t="shared" si="24"/>
        <v>0</v>
      </c>
      <c r="N111" s="98">
        <f t="shared" si="25"/>
        <v>0</v>
      </c>
      <c r="O111" s="98">
        <f t="shared" si="26"/>
        <v>0</v>
      </c>
      <c r="P111" s="98">
        <f t="shared" si="27"/>
        <v>0</v>
      </c>
      <c r="Q111" s="148">
        <f t="shared" si="28"/>
        <v>0</v>
      </c>
      <c r="R111" s="98">
        <f t="shared" si="29"/>
        <v>0</v>
      </c>
    </row>
    <row r="112" spans="1:18" ht="25.5">
      <c r="A112" s="54"/>
      <c r="B112" s="67" t="s">
        <v>62</v>
      </c>
      <c r="C112" s="98">
        <v>100</v>
      </c>
      <c r="D112" s="98" t="s">
        <v>94</v>
      </c>
      <c r="E112" s="98"/>
      <c r="F112" s="54"/>
      <c r="G112" s="54"/>
      <c r="H112" s="54"/>
      <c r="I112" s="54"/>
      <c r="J112" s="54"/>
      <c r="K112" s="54"/>
      <c r="L112" s="54"/>
      <c r="M112" s="98">
        <f t="shared" si="24"/>
        <v>0</v>
      </c>
      <c r="N112" s="98">
        <f t="shared" si="25"/>
        <v>0</v>
      </c>
      <c r="O112" s="98">
        <f t="shared" si="26"/>
        <v>0</v>
      </c>
      <c r="P112" s="98">
        <f t="shared" si="27"/>
        <v>0</v>
      </c>
      <c r="Q112" s="148">
        <f t="shared" si="28"/>
        <v>0</v>
      </c>
      <c r="R112" s="98">
        <f t="shared" si="29"/>
        <v>0</v>
      </c>
    </row>
    <row r="113" spans="1:18">
      <c r="A113" s="111"/>
      <c r="B113" s="72" t="s">
        <v>74</v>
      </c>
      <c r="C113" s="112"/>
      <c r="D113" s="113"/>
      <c r="E113" s="113"/>
      <c r="F113" s="114"/>
      <c r="G113" s="111"/>
      <c r="H113" s="111"/>
      <c r="I113" s="111"/>
      <c r="J113" s="111"/>
      <c r="K113" s="111"/>
      <c r="L113" s="111"/>
      <c r="M113" s="149"/>
      <c r="N113" s="149"/>
      <c r="O113" s="149"/>
      <c r="P113" s="149"/>
      <c r="Q113" s="149"/>
      <c r="R113" s="149"/>
    </row>
    <row r="114" spans="1:18" ht="25.5">
      <c r="A114" s="102"/>
      <c r="B114" s="67" t="s">
        <v>75</v>
      </c>
      <c r="C114" s="98">
        <v>100</v>
      </c>
      <c r="D114" s="98" t="s">
        <v>94</v>
      </c>
      <c r="E114" s="98"/>
      <c r="F114" s="54"/>
      <c r="G114" s="54"/>
      <c r="H114" s="54"/>
      <c r="I114" s="54"/>
      <c r="J114" s="54"/>
      <c r="K114" s="54"/>
      <c r="L114" s="54"/>
      <c r="M114" s="98">
        <f t="shared" ref="M114:M129" si="30">SUM(C114*F114)</f>
        <v>0</v>
      </c>
      <c r="N114" s="98">
        <f t="shared" ref="N114:N129" si="31">SUM(C114*G114)</f>
        <v>0</v>
      </c>
      <c r="O114" s="98">
        <f t="shared" ref="O114:O129" si="32">SUM(C114*H114)</f>
        <v>0</v>
      </c>
      <c r="P114" s="98">
        <f t="shared" ref="P114:P129" si="33">SUM(C114*I114)</f>
        <v>0</v>
      </c>
      <c r="Q114" s="148">
        <f t="shared" ref="Q114:Q129" si="34">SUM(C114*J114)</f>
        <v>0</v>
      </c>
      <c r="R114" s="98">
        <f t="shared" ref="R114:R129" si="35">SUM(C114*K114)</f>
        <v>0</v>
      </c>
    </row>
    <row r="115" spans="1:18">
      <c r="A115" s="54"/>
      <c r="B115" s="67" t="s">
        <v>76</v>
      </c>
      <c r="C115" s="98">
        <v>100</v>
      </c>
      <c r="D115" s="98"/>
      <c r="E115" s="98"/>
      <c r="F115" s="54"/>
      <c r="G115" s="54"/>
      <c r="H115" s="54"/>
      <c r="I115" s="54"/>
      <c r="J115" s="54"/>
      <c r="K115" s="54"/>
      <c r="L115" s="54"/>
      <c r="M115" s="98">
        <f t="shared" si="30"/>
        <v>0</v>
      </c>
      <c r="N115" s="98">
        <f t="shared" si="31"/>
        <v>0</v>
      </c>
      <c r="O115" s="98">
        <f t="shared" si="32"/>
        <v>0</v>
      </c>
      <c r="P115" s="98">
        <f t="shared" si="33"/>
        <v>0</v>
      </c>
      <c r="Q115" s="148">
        <f t="shared" si="34"/>
        <v>0</v>
      </c>
      <c r="R115" s="98">
        <f t="shared" si="35"/>
        <v>0</v>
      </c>
    </row>
    <row r="116" spans="1:18" ht="25.5">
      <c r="A116" s="54"/>
      <c r="B116" s="62" t="s">
        <v>77</v>
      </c>
      <c r="C116" s="98">
        <v>100</v>
      </c>
      <c r="D116" s="98"/>
      <c r="E116" s="98"/>
      <c r="F116" s="54"/>
      <c r="G116" s="54"/>
      <c r="H116" s="54"/>
      <c r="I116" s="54"/>
      <c r="J116" s="54"/>
      <c r="K116" s="54"/>
      <c r="L116" s="54"/>
      <c r="M116" s="98">
        <f t="shared" si="30"/>
        <v>0</v>
      </c>
      <c r="N116" s="98">
        <f t="shared" si="31"/>
        <v>0</v>
      </c>
      <c r="O116" s="98">
        <f t="shared" si="32"/>
        <v>0</v>
      </c>
      <c r="P116" s="98">
        <f t="shared" si="33"/>
        <v>0</v>
      </c>
      <c r="Q116" s="148">
        <f t="shared" si="34"/>
        <v>0</v>
      </c>
      <c r="R116" s="98">
        <f t="shared" si="35"/>
        <v>0</v>
      </c>
    </row>
    <row r="117" spans="1:18">
      <c r="A117" s="54"/>
      <c r="B117" s="62" t="s">
        <v>78</v>
      </c>
      <c r="C117" s="98">
        <v>100</v>
      </c>
      <c r="D117" s="98"/>
      <c r="E117" s="98"/>
      <c r="F117" s="54"/>
      <c r="G117" s="54"/>
      <c r="H117" s="54"/>
      <c r="I117" s="54"/>
      <c r="J117" s="54"/>
      <c r="K117" s="54"/>
      <c r="L117" s="54"/>
      <c r="M117" s="98">
        <f t="shared" si="30"/>
        <v>0</v>
      </c>
      <c r="N117" s="98">
        <f t="shared" si="31"/>
        <v>0</v>
      </c>
      <c r="O117" s="98">
        <f t="shared" si="32"/>
        <v>0</v>
      </c>
      <c r="P117" s="98">
        <f t="shared" si="33"/>
        <v>0</v>
      </c>
      <c r="Q117" s="148">
        <f t="shared" si="34"/>
        <v>0</v>
      </c>
      <c r="R117" s="98">
        <f t="shared" si="35"/>
        <v>0</v>
      </c>
    </row>
    <row r="118" spans="1:18">
      <c r="A118" s="54"/>
      <c r="B118" s="62" t="s">
        <v>79</v>
      </c>
      <c r="C118" s="98">
        <v>100</v>
      </c>
      <c r="D118" s="98" t="s">
        <v>94</v>
      </c>
      <c r="E118" s="98"/>
      <c r="F118" s="54"/>
      <c r="G118" s="54"/>
      <c r="H118" s="54"/>
      <c r="I118" s="54"/>
      <c r="J118" s="54"/>
      <c r="K118" s="54"/>
      <c r="L118" s="54"/>
      <c r="M118" s="98">
        <f t="shared" si="30"/>
        <v>0</v>
      </c>
      <c r="N118" s="98">
        <f t="shared" si="31"/>
        <v>0</v>
      </c>
      <c r="O118" s="98">
        <f t="shared" si="32"/>
        <v>0</v>
      </c>
      <c r="P118" s="98">
        <f t="shared" si="33"/>
        <v>0</v>
      </c>
      <c r="Q118" s="148">
        <f t="shared" si="34"/>
        <v>0</v>
      </c>
      <c r="R118" s="98">
        <f t="shared" si="35"/>
        <v>0</v>
      </c>
    </row>
    <row r="119" spans="1:18">
      <c r="A119" s="115"/>
      <c r="B119" s="62" t="s">
        <v>80</v>
      </c>
      <c r="C119" s="107">
        <v>100</v>
      </c>
      <c r="D119" s="107"/>
      <c r="E119" s="107"/>
      <c r="F119" s="115"/>
      <c r="G119" s="115"/>
      <c r="H119" s="115"/>
      <c r="I119" s="115"/>
      <c r="J119" s="115"/>
      <c r="K119" s="115"/>
      <c r="L119" s="115"/>
      <c r="M119" s="98">
        <f t="shared" si="30"/>
        <v>0</v>
      </c>
      <c r="N119" s="98">
        <f t="shared" si="31"/>
        <v>0</v>
      </c>
      <c r="O119" s="98">
        <f t="shared" si="32"/>
        <v>0</v>
      </c>
      <c r="P119" s="98">
        <f t="shared" si="33"/>
        <v>0</v>
      </c>
      <c r="Q119" s="148">
        <f t="shared" si="34"/>
        <v>0</v>
      </c>
      <c r="R119" s="98">
        <f t="shared" si="35"/>
        <v>0</v>
      </c>
    </row>
    <row r="120" spans="1:18">
      <c r="A120" s="115"/>
      <c r="B120" s="73" t="s">
        <v>81</v>
      </c>
      <c r="C120" s="98">
        <v>100</v>
      </c>
      <c r="D120" s="98"/>
      <c r="E120" s="98"/>
      <c r="F120" s="54"/>
      <c r="G120" s="54"/>
      <c r="H120" s="54"/>
      <c r="I120" s="54"/>
      <c r="J120" s="54"/>
      <c r="K120" s="54"/>
      <c r="L120" s="54"/>
      <c r="M120" s="98">
        <f t="shared" si="30"/>
        <v>0</v>
      </c>
      <c r="N120" s="98">
        <f t="shared" si="31"/>
        <v>0</v>
      </c>
      <c r="O120" s="98">
        <f t="shared" si="32"/>
        <v>0</v>
      </c>
      <c r="P120" s="98">
        <f t="shared" si="33"/>
        <v>0</v>
      </c>
      <c r="Q120" s="148">
        <f t="shared" si="34"/>
        <v>0</v>
      </c>
      <c r="R120" s="98">
        <f t="shared" si="35"/>
        <v>0</v>
      </c>
    </row>
    <row r="121" spans="1:18">
      <c r="A121" s="54"/>
      <c r="B121" s="62" t="s">
        <v>82</v>
      </c>
      <c r="C121" s="98">
        <v>100</v>
      </c>
      <c r="D121" s="98"/>
      <c r="E121" s="98"/>
      <c r="F121" s="54"/>
      <c r="G121" s="54"/>
      <c r="H121" s="54"/>
      <c r="I121" s="54"/>
      <c r="J121" s="54"/>
      <c r="K121" s="54"/>
      <c r="L121" s="54"/>
      <c r="M121" s="98">
        <f t="shared" si="30"/>
        <v>0</v>
      </c>
      <c r="N121" s="98">
        <f t="shared" si="31"/>
        <v>0</v>
      </c>
      <c r="O121" s="98">
        <f t="shared" si="32"/>
        <v>0</v>
      </c>
      <c r="P121" s="98">
        <f t="shared" si="33"/>
        <v>0</v>
      </c>
      <c r="Q121" s="148">
        <f t="shared" si="34"/>
        <v>0</v>
      </c>
      <c r="R121" s="98">
        <f t="shared" si="35"/>
        <v>0</v>
      </c>
    </row>
    <row r="122" spans="1:18">
      <c r="A122" s="54"/>
      <c r="B122" s="62" t="s">
        <v>83</v>
      </c>
      <c r="C122" s="98">
        <v>100</v>
      </c>
      <c r="D122" s="98"/>
      <c r="E122" s="98"/>
      <c r="F122" s="54"/>
      <c r="G122" s="54"/>
      <c r="H122" s="54"/>
      <c r="I122" s="54"/>
      <c r="J122" s="54"/>
      <c r="K122" s="54"/>
      <c r="L122" s="54"/>
      <c r="M122" s="98">
        <f t="shared" si="30"/>
        <v>0</v>
      </c>
      <c r="N122" s="98">
        <f t="shared" si="31"/>
        <v>0</v>
      </c>
      <c r="O122" s="98">
        <f t="shared" si="32"/>
        <v>0</v>
      </c>
      <c r="P122" s="98">
        <f t="shared" si="33"/>
        <v>0</v>
      </c>
      <c r="Q122" s="148">
        <f t="shared" si="34"/>
        <v>0</v>
      </c>
      <c r="R122" s="98">
        <f t="shared" si="35"/>
        <v>0</v>
      </c>
    </row>
    <row r="123" spans="1:18" ht="25.5">
      <c r="A123" s="54"/>
      <c r="B123" s="62" t="s">
        <v>84</v>
      </c>
      <c r="C123" s="98">
        <v>100</v>
      </c>
      <c r="D123" s="98"/>
      <c r="E123" s="98"/>
      <c r="F123" s="54"/>
      <c r="G123" s="54"/>
      <c r="H123" s="54"/>
      <c r="I123" s="54"/>
      <c r="J123" s="54"/>
      <c r="K123" s="54"/>
      <c r="L123" s="54"/>
      <c r="M123" s="98">
        <f t="shared" si="30"/>
        <v>0</v>
      </c>
      <c r="N123" s="98">
        <f t="shared" si="31"/>
        <v>0</v>
      </c>
      <c r="O123" s="98">
        <f t="shared" si="32"/>
        <v>0</v>
      </c>
      <c r="P123" s="98">
        <f t="shared" si="33"/>
        <v>0</v>
      </c>
      <c r="Q123" s="148">
        <f t="shared" si="34"/>
        <v>0</v>
      </c>
      <c r="R123" s="98">
        <f t="shared" si="35"/>
        <v>0</v>
      </c>
    </row>
    <row r="124" spans="1:18" ht="38.25">
      <c r="A124" s="54"/>
      <c r="B124" s="62" t="s">
        <v>224</v>
      </c>
      <c r="C124" s="98">
        <v>300</v>
      </c>
      <c r="D124" s="98"/>
      <c r="E124" s="98"/>
      <c r="F124" s="54"/>
      <c r="G124" s="54"/>
      <c r="H124" s="54"/>
      <c r="I124" s="54"/>
      <c r="J124" s="54"/>
      <c r="K124" s="54"/>
      <c r="L124" s="54"/>
      <c r="M124" s="98">
        <f t="shared" si="30"/>
        <v>0</v>
      </c>
      <c r="N124" s="98">
        <f t="shared" si="31"/>
        <v>0</v>
      </c>
      <c r="O124" s="98">
        <f t="shared" si="32"/>
        <v>0</v>
      </c>
      <c r="P124" s="98">
        <f t="shared" si="33"/>
        <v>0</v>
      </c>
      <c r="Q124" s="148">
        <f t="shared" si="34"/>
        <v>0</v>
      </c>
      <c r="R124" s="98">
        <f t="shared" si="35"/>
        <v>0</v>
      </c>
    </row>
    <row r="125" spans="1:18" ht="25.5">
      <c r="A125" s="54"/>
      <c r="B125" s="62" t="s">
        <v>85</v>
      </c>
      <c r="C125" s="98">
        <v>100</v>
      </c>
      <c r="D125" s="98" t="s">
        <v>94</v>
      </c>
      <c r="E125" s="98"/>
      <c r="F125" s="54"/>
      <c r="G125" s="54"/>
      <c r="H125" s="54"/>
      <c r="I125" s="54"/>
      <c r="J125" s="54"/>
      <c r="K125" s="54"/>
      <c r="L125" s="54"/>
      <c r="M125" s="98">
        <f t="shared" si="30"/>
        <v>0</v>
      </c>
      <c r="N125" s="98">
        <f t="shared" si="31"/>
        <v>0</v>
      </c>
      <c r="O125" s="98">
        <f t="shared" si="32"/>
        <v>0</v>
      </c>
      <c r="P125" s="98">
        <f t="shared" si="33"/>
        <v>0</v>
      </c>
      <c r="Q125" s="148">
        <f t="shared" si="34"/>
        <v>0</v>
      </c>
      <c r="R125" s="98">
        <f t="shared" si="35"/>
        <v>0</v>
      </c>
    </row>
    <row r="126" spans="1:18" ht="25.5">
      <c r="A126" s="54"/>
      <c r="B126" s="62" t="s">
        <v>225</v>
      </c>
      <c r="C126" s="98">
        <v>400</v>
      </c>
      <c r="D126" s="98"/>
      <c r="E126" s="98"/>
      <c r="F126" s="54"/>
      <c r="G126" s="54"/>
      <c r="H126" s="54"/>
      <c r="I126" s="54"/>
      <c r="J126" s="54"/>
      <c r="K126" s="54"/>
      <c r="L126" s="54"/>
      <c r="M126" s="98">
        <f t="shared" si="30"/>
        <v>0</v>
      </c>
      <c r="N126" s="98">
        <f t="shared" si="31"/>
        <v>0</v>
      </c>
      <c r="O126" s="98">
        <f t="shared" si="32"/>
        <v>0</v>
      </c>
      <c r="P126" s="98">
        <f t="shared" si="33"/>
        <v>0</v>
      </c>
      <c r="Q126" s="148">
        <f t="shared" si="34"/>
        <v>0</v>
      </c>
      <c r="R126" s="98">
        <f t="shared" si="35"/>
        <v>0</v>
      </c>
    </row>
    <row r="127" spans="1:18" ht="51">
      <c r="B127" s="61" t="s">
        <v>86</v>
      </c>
      <c r="C127" s="98">
        <v>100</v>
      </c>
      <c r="D127" s="98" t="s">
        <v>94</v>
      </c>
      <c r="E127" s="98"/>
      <c r="F127" s="54"/>
      <c r="G127" s="54"/>
      <c r="H127" s="54"/>
      <c r="I127" s="54"/>
      <c r="J127" s="54"/>
      <c r="K127" s="54"/>
      <c r="L127" s="54"/>
      <c r="M127" s="98">
        <f t="shared" si="30"/>
        <v>0</v>
      </c>
      <c r="N127" s="98">
        <f t="shared" si="31"/>
        <v>0</v>
      </c>
      <c r="O127" s="98">
        <f t="shared" si="32"/>
        <v>0</v>
      </c>
      <c r="P127" s="98">
        <f t="shared" si="33"/>
        <v>0</v>
      </c>
      <c r="Q127" s="148">
        <f t="shared" si="34"/>
        <v>0</v>
      </c>
      <c r="R127" s="98">
        <f t="shared" si="35"/>
        <v>0</v>
      </c>
    </row>
    <row r="128" spans="1:18" ht="25.5">
      <c r="B128" s="61" t="s">
        <v>103</v>
      </c>
      <c r="C128" s="98">
        <v>100</v>
      </c>
      <c r="D128" s="98"/>
      <c r="E128" s="98"/>
      <c r="F128" s="54"/>
      <c r="G128" s="54"/>
      <c r="H128" s="54"/>
      <c r="I128" s="54"/>
      <c r="J128" s="54"/>
      <c r="K128" s="54"/>
      <c r="L128" s="54"/>
      <c r="M128" s="98">
        <f t="shared" si="30"/>
        <v>0</v>
      </c>
      <c r="N128" s="98">
        <f t="shared" si="31"/>
        <v>0</v>
      </c>
      <c r="O128" s="98">
        <f t="shared" si="32"/>
        <v>0</v>
      </c>
      <c r="P128" s="98">
        <f t="shared" si="33"/>
        <v>0</v>
      </c>
      <c r="Q128" s="148">
        <f t="shared" si="34"/>
        <v>0</v>
      </c>
      <c r="R128" s="98">
        <f t="shared" si="35"/>
        <v>0</v>
      </c>
    </row>
    <row r="129" spans="1:18" ht="25.5">
      <c r="B129" s="61" t="s">
        <v>104</v>
      </c>
      <c r="C129" s="98">
        <v>200</v>
      </c>
      <c r="D129" s="98"/>
      <c r="E129" s="98"/>
      <c r="F129" s="54"/>
      <c r="G129" s="54"/>
      <c r="H129" s="54"/>
      <c r="I129" s="54"/>
      <c r="J129" s="54"/>
      <c r="K129" s="54"/>
      <c r="L129" s="54"/>
      <c r="M129" s="98">
        <f t="shared" si="30"/>
        <v>0</v>
      </c>
      <c r="N129" s="98">
        <f t="shared" si="31"/>
        <v>0</v>
      </c>
      <c r="O129" s="98">
        <f t="shared" si="32"/>
        <v>0</v>
      </c>
      <c r="P129" s="98">
        <f t="shared" si="33"/>
        <v>0</v>
      </c>
      <c r="Q129" s="148">
        <f t="shared" si="34"/>
        <v>0</v>
      </c>
      <c r="R129" s="98">
        <f t="shared" si="35"/>
        <v>0</v>
      </c>
    </row>
    <row r="130" spans="1:18">
      <c r="A130" s="94"/>
      <c r="B130" s="72" t="s">
        <v>68</v>
      </c>
      <c r="C130" s="105"/>
      <c r="D130" s="105"/>
      <c r="E130" s="105"/>
      <c r="F130" s="94"/>
      <c r="G130" s="94"/>
      <c r="H130" s="94"/>
      <c r="I130" s="94"/>
      <c r="J130" s="94"/>
      <c r="K130" s="94"/>
      <c r="L130" s="94"/>
      <c r="M130" s="105"/>
      <c r="N130" s="105"/>
      <c r="O130" s="105"/>
      <c r="P130" s="105"/>
      <c r="Q130" s="105"/>
      <c r="R130" s="105"/>
    </row>
    <row r="131" spans="1:18">
      <c r="A131" s="54"/>
      <c r="B131" s="52" t="s">
        <v>130</v>
      </c>
      <c r="C131" s="116"/>
      <c r="D131" s="116"/>
      <c r="E131" s="116"/>
      <c r="F131" s="116"/>
      <c r="G131" s="116"/>
      <c r="H131" s="116"/>
      <c r="I131" s="116"/>
      <c r="J131" s="116"/>
      <c r="K131" s="116"/>
      <c r="L131" s="116"/>
      <c r="M131" s="116"/>
      <c r="N131" s="116"/>
      <c r="O131" s="116"/>
      <c r="P131" s="116"/>
      <c r="Q131" s="116"/>
      <c r="R131" s="116"/>
    </row>
    <row r="132" spans="1:18">
      <c r="A132" s="117"/>
      <c r="B132" s="52" t="s">
        <v>228</v>
      </c>
      <c r="C132" s="116"/>
      <c r="D132" s="116"/>
      <c r="E132" s="116"/>
      <c r="F132" s="116"/>
      <c r="G132" s="116"/>
      <c r="H132" s="116"/>
      <c r="I132" s="116"/>
      <c r="J132" s="116"/>
      <c r="K132" s="116"/>
      <c r="L132" s="116"/>
      <c r="M132" s="116"/>
      <c r="N132" s="116"/>
      <c r="O132" s="116"/>
      <c r="P132" s="116"/>
      <c r="Q132" s="116"/>
      <c r="R132" s="116"/>
    </row>
    <row r="133" spans="1:18">
      <c r="A133" s="54"/>
      <c r="B133" s="62" t="s">
        <v>131</v>
      </c>
      <c r="C133" s="118">
        <v>100</v>
      </c>
      <c r="D133" s="98"/>
      <c r="E133" s="119"/>
      <c r="F133" s="54"/>
      <c r="G133" s="54"/>
      <c r="H133" s="54"/>
      <c r="I133" s="54"/>
      <c r="J133" s="54"/>
      <c r="K133" s="54"/>
      <c r="L133" s="54"/>
      <c r="M133" s="98">
        <f t="shared" ref="M133:M191" si="36">SUM(C133*F133)</f>
        <v>0</v>
      </c>
      <c r="N133" s="98">
        <f t="shared" ref="N133:N191" si="37">SUM(C133*G133)</f>
        <v>0</v>
      </c>
      <c r="O133" s="98">
        <f t="shared" ref="O133:O191" si="38">SUM(C133*H133)</f>
        <v>0</v>
      </c>
      <c r="P133" s="98">
        <f t="shared" ref="P133:P191" si="39">SUM(C133*I133)</f>
        <v>0</v>
      </c>
      <c r="Q133" s="148">
        <f t="shared" ref="Q133:Q191" si="40">SUM(C133*J133)</f>
        <v>0</v>
      </c>
      <c r="R133" s="98">
        <f t="shared" ref="R133:R191" si="41">SUM(C133*K133)</f>
        <v>0</v>
      </c>
    </row>
    <row r="134" spans="1:18">
      <c r="A134" s="54"/>
      <c r="B134" s="62" t="s">
        <v>132</v>
      </c>
      <c r="C134" s="118">
        <v>100</v>
      </c>
      <c r="D134" s="98"/>
      <c r="E134" s="119"/>
      <c r="F134" s="54"/>
      <c r="G134" s="54"/>
      <c r="H134" s="54"/>
      <c r="I134" s="54"/>
      <c r="J134" s="54"/>
      <c r="K134" s="54"/>
      <c r="L134" s="54"/>
      <c r="M134" s="98">
        <f t="shared" si="36"/>
        <v>0</v>
      </c>
      <c r="N134" s="98">
        <f t="shared" si="37"/>
        <v>0</v>
      </c>
      <c r="O134" s="98">
        <f t="shared" si="38"/>
        <v>0</v>
      </c>
      <c r="P134" s="98">
        <f t="shared" si="39"/>
        <v>0</v>
      </c>
      <c r="Q134" s="148">
        <f t="shared" si="40"/>
        <v>0</v>
      </c>
      <c r="R134" s="98">
        <f t="shared" si="41"/>
        <v>0</v>
      </c>
    </row>
    <row r="135" spans="1:18">
      <c r="A135" s="54"/>
      <c r="B135" s="62" t="s">
        <v>133</v>
      </c>
      <c r="C135" s="118">
        <v>100</v>
      </c>
      <c r="D135" s="120"/>
      <c r="E135" s="119"/>
      <c r="F135" s="54"/>
      <c r="G135" s="54"/>
      <c r="H135" s="54"/>
      <c r="I135" s="54"/>
      <c r="J135" s="54"/>
      <c r="K135" s="54"/>
      <c r="L135" s="54"/>
      <c r="M135" s="98">
        <f t="shared" si="36"/>
        <v>0</v>
      </c>
      <c r="N135" s="98">
        <f t="shared" si="37"/>
        <v>0</v>
      </c>
      <c r="O135" s="98">
        <f t="shared" si="38"/>
        <v>0</v>
      </c>
      <c r="P135" s="98">
        <f t="shared" si="39"/>
        <v>0</v>
      </c>
      <c r="Q135" s="148">
        <f t="shared" si="40"/>
        <v>0</v>
      </c>
      <c r="R135" s="98">
        <f t="shared" si="41"/>
        <v>0</v>
      </c>
    </row>
    <row r="136" spans="1:18">
      <c r="A136" s="54"/>
      <c r="B136" s="62" t="s">
        <v>134</v>
      </c>
      <c r="C136" s="118">
        <v>100</v>
      </c>
      <c r="D136" s="120"/>
      <c r="E136" s="119"/>
      <c r="F136" s="54"/>
      <c r="G136" s="54"/>
      <c r="H136" s="54"/>
      <c r="I136" s="54"/>
      <c r="J136" s="54"/>
      <c r="K136" s="54"/>
      <c r="L136" s="54"/>
      <c r="M136" s="98">
        <f t="shared" si="36"/>
        <v>0</v>
      </c>
      <c r="N136" s="98">
        <f t="shared" si="37"/>
        <v>0</v>
      </c>
      <c r="O136" s="98">
        <f t="shared" si="38"/>
        <v>0</v>
      </c>
      <c r="P136" s="98">
        <f t="shared" si="39"/>
        <v>0</v>
      </c>
      <c r="Q136" s="148">
        <f t="shared" si="40"/>
        <v>0</v>
      </c>
      <c r="R136" s="98">
        <f t="shared" si="41"/>
        <v>0</v>
      </c>
    </row>
    <row r="137" spans="1:18">
      <c r="A137" s="54"/>
      <c r="B137" s="52" t="s">
        <v>229</v>
      </c>
      <c r="C137" s="116"/>
      <c r="D137" s="116"/>
      <c r="E137" s="116"/>
      <c r="F137" s="116"/>
      <c r="G137" s="116"/>
      <c r="H137" s="116"/>
      <c r="I137" s="116"/>
      <c r="J137" s="116"/>
      <c r="K137" s="116"/>
      <c r="L137" s="116"/>
      <c r="M137" s="116"/>
      <c r="N137" s="116"/>
      <c r="O137" s="116"/>
      <c r="P137" s="116"/>
      <c r="Q137" s="116"/>
      <c r="R137" s="116"/>
    </row>
    <row r="138" spans="1:18">
      <c r="A138" s="54"/>
      <c r="B138" s="62" t="s">
        <v>242</v>
      </c>
      <c r="C138" s="118">
        <v>100</v>
      </c>
      <c r="D138" s="100"/>
      <c r="E138" s="100"/>
      <c r="F138" s="54"/>
      <c r="G138" s="121"/>
      <c r="H138" s="54"/>
      <c r="I138" s="54"/>
      <c r="J138" s="54"/>
      <c r="K138" s="54"/>
      <c r="L138" s="54"/>
      <c r="M138" s="98">
        <f t="shared" si="36"/>
        <v>0</v>
      </c>
      <c r="N138" s="98">
        <f t="shared" si="37"/>
        <v>0</v>
      </c>
      <c r="O138" s="98">
        <f t="shared" si="38"/>
        <v>0</v>
      </c>
      <c r="P138" s="98">
        <f t="shared" si="39"/>
        <v>0</v>
      </c>
      <c r="Q138" s="148">
        <f t="shared" si="40"/>
        <v>0</v>
      </c>
      <c r="R138" s="98">
        <f t="shared" si="41"/>
        <v>0</v>
      </c>
    </row>
    <row r="139" spans="1:18">
      <c r="A139" s="54"/>
      <c r="B139" s="52" t="s">
        <v>230</v>
      </c>
      <c r="C139" s="116"/>
      <c r="D139" s="116"/>
      <c r="E139" s="116"/>
      <c r="F139" s="116"/>
      <c r="G139" s="116"/>
      <c r="H139" s="116"/>
      <c r="I139" s="116"/>
      <c r="J139" s="116"/>
      <c r="K139" s="116"/>
      <c r="L139" s="116"/>
      <c r="M139" s="116"/>
      <c r="N139" s="116"/>
      <c r="O139" s="116"/>
      <c r="P139" s="116"/>
      <c r="Q139" s="116"/>
      <c r="R139" s="116"/>
    </row>
    <row r="140" spans="1:18">
      <c r="A140" s="54"/>
      <c r="B140" s="62" t="s">
        <v>243</v>
      </c>
      <c r="C140" s="118">
        <v>100</v>
      </c>
      <c r="D140" s="100"/>
      <c r="E140" s="100"/>
      <c r="F140" s="54"/>
      <c r="G140" s="54"/>
      <c r="H140" s="54"/>
      <c r="I140" s="54"/>
      <c r="J140" s="54"/>
      <c r="K140" s="54"/>
      <c r="L140" s="54"/>
      <c r="M140" s="98">
        <f t="shared" si="36"/>
        <v>0</v>
      </c>
      <c r="N140" s="98">
        <f t="shared" si="37"/>
        <v>0</v>
      </c>
      <c r="O140" s="98">
        <f t="shared" si="38"/>
        <v>0</v>
      </c>
      <c r="P140" s="98">
        <f t="shared" si="39"/>
        <v>0</v>
      </c>
      <c r="Q140" s="148">
        <f t="shared" si="40"/>
        <v>0</v>
      </c>
      <c r="R140" s="98">
        <f t="shared" si="41"/>
        <v>0</v>
      </c>
    </row>
    <row r="141" spans="1:18">
      <c r="A141" s="54"/>
      <c r="B141" s="62" t="s">
        <v>244</v>
      </c>
      <c r="C141" s="118">
        <v>100</v>
      </c>
      <c r="D141" s="100"/>
      <c r="E141" s="100"/>
      <c r="F141" s="54"/>
      <c r="G141" s="54"/>
      <c r="H141" s="54"/>
      <c r="I141" s="54"/>
      <c r="J141" s="54"/>
      <c r="K141" s="54"/>
      <c r="L141" s="54"/>
      <c r="M141" s="98">
        <f t="shared" si="36"/>
        <v>0</v>
      </c>
      <c r="N141" s="98">
        <f t="shared" si="37"/>
        <v>0</v>
      </c>
      <c r="O141" s="98">
        <f t="shared" si="38"/>
        <v>0</v>
      </c>
      <c r="P141" s="98">
        <f t="shared" si="39"/>
        <v>0</v>
      </c>
      <c r="Q141" s="148">
        <f t="shared" si="40"/>
        <v>0</v>
      </c>
      <c r="R141" s="98">
        <f t="shared" si="41"/>
        <v>0</v>
      </c>
    </row>
    <row r="142" spans="1:18">
      <c r="A142" s="54"/>
      <c r="B142" s="62" t="s">
        <v>135</v>
      </c>
      <c r="C142" s="118">
        <v>100</v>
      </c>
      <c r="D142" s="100"/>
      <c r="E142" s="100"/>
      <c r="F142" s="54"/>
      <c r="G142" s="54"/>
      <c r="H142" s="54"/>
      <c r="I142" s="54"/>
      <c r="J142" s="54"/>
      <c r="K142" s="54"/>
      <c r="L142" s="54"/>
      <c r="M142" s="98">
        <f t="shared" si="36"/>
        <v>0</v>
      </c>
      <c r="N142" s="98">
        <f t="shared" si="37"/>
        <v>0</v>
      </c>
      <c r="O142" s="98">
        <f t="shared" si="38"/>
        <v>0</v>
      </c>
      <c r="P142" s="98">
        <f t="shared" si="39"/>
        <v>0</v>
      </c>
      <c r="Q142" s="148">
        <f t="shared" si="40"/>
        <v>0</v>
      </c>
      <c r="R142" s="98">
        <f t="shared" si="41"/>
        <v>0</v>
      </c>
    </row>
    <row r="143" spans="1:18">
      <c r="A143" s="54"/>
      <c r="B143" s="52" t="s">
        <v>136</v>
      </c>
      <c r="C143" s="116"/>
      <c r="D143" s="116"/>
      <c r="E143" s="116"/>
      <c r="F143" s="116"/>
      <c r="G143" s="116"/>
      <c r="H143" s="116"/>
      <c r="I143" s="116"/>
      <c r="J143" s="116"/>
      <c r="K143" s="116"/>
      <c r="L143" s="116"/>
      <c r="M143" s="116"/>
      <c r="N143" s="116"/>
      <c r="O143" s="116"/>
      <c r="P143" s="116"/>
      <c r="Q143" s="116"/>
      <c r="R143" s="116"/>
    </row>
    <row r="144" spans="1:18">
      <c r="A144" s="54"/>
      <c r="B144" s="52" t="s">
        <v>231</v>
      </c>
      <c r="C144" s="116"/>
      <c r="D144" s="116"/>
      <c r="E144" s="116"/>
      <c r="F144" s="116"/>
      <c r="G144" s="116"/>
      <c r="H144" s="116"/>
      <c r="I144" s="116"/>
      <c r="J144" s="116"/>
      <c r="K144" s="116"/>
      <c r="L144" s="116"/>
      <c r="M144" s="116"/>
      <c r="N144" s="116"/>
      <c r="O144" s="116"/>
      <c r="P144" s="116"/>
      <c r="Q144" s="116"/>
      <c r="R144" s="116"/>
    </row>
    <row r="145" spans="1:18">
      <c r="A145" s="54"/>
      <c r="B145" s="62" t="s">
        <v>137</v>
      </c>
      <c r="C145" s="118">
        <v>100</v>
      </c>
      <c r="D145" s="100"/>
      <c r="E145" s="100"/>
      <c r="F145" s="54"/>
      <c r="G145" s="54"/>
      <c r="H145" s="54"/>
      <c r="I145" s="54"/>
      <c r="J145" s="54"/>
      <c r="K145" s="54"/>
      <c r="L145" s="54"/>
      <c r="M145" s="98">
        <f t="shared" si="36"/>
        <v>0</v>
      </c>
      <c r="N145" s="98">
        <f t="shared" si="37"/>
        <v>0</v>
      </c>
      <c r="O145" s="98">
        <f t="shared" si="38"/>
        <v>0</v>
      </c>
      <c r="P145" s="98">
        <f t="shared" si="39"/>
        <v>0</v>
      </c>
      <c r="Q145" s="148">
        <f t="shared" si="40"/>
        <v>0</v>
      </c>
      <c r="R145" s="98">
        <f t="shared" si="41"/>
        <v>0</v>
      </c>
    </row>
    <row r="146" spans="1:18">
      <c r="A146" s="54"/>
      <c r="B146" s="62" t="s">
        <v>138</v>
      </c>
      <c r="C146" s="118">
        <v>100</v>
      </c>
      <c r="D146" s="100"/>
      <c r="E146" s="100"/>
      <c r="F146" s="54"/>
      <c r="G146" s="54"/>
      <c r="H146" s="54"/>
      <c r="I146" s="54"/>
      <c r="J146" s="54"/>
      <c r="K146" s="54"/>
      <c r="L146" s="54"/>
      <c r="M146" s="98">
        <f t="shared" si="36"/>
        <v>0</v>
      </c>
      <c r="N146" s="98">
        <f t="shared" si="37"/>
        <v>0</v>
      </c>
      <c r="O146" s="98">
        <f t="shared" si="38"/>
        <v>0</v>
      </c>
      <c r="P146" s="98">
        <f t="shared" si="39"/>
        <v>0</v>
      </c>
      <c r="Q146" s="148">
        <f t="shared" si="40"/>
        <v>0</v>
      </c>
      <c r="R146" s="98">
        <f t="shared" si="41"/>
        <v>0</v>
      </c>
    </row>
    <row r="147" spans="1:18">
      <c r="A147" s="54"/>
      <c r="B147" s="52" t="s">
        <v>232</v>
      </c>
      <c r="C147" s="116"/>
      <c r="D147" s="116"/>
      <c r="E147" s="116"/>
      <c r="F147" s="116"/>
      <c r="G147" s="116"/>
      <c r="H147" s="116"/>
      <c r="I147" s="116"/>
      <c r="J147" s="116"/>
      <c r="K147" s="116"/>
      <c r="L147" s="116"/>
      <c r="M147" s="116"/>
      <c r="N147" s="116"/>
      <c r="O147" s="116"/>
      <c r="P147" s="116"/>
      <c r="Q147" s="116"/>
      <c r="R147" s="116"/>
    </row>
    <row r="148" spans="1:18" ht="51">
      <c r="A148" s="54"/>
      <c r="B148" s="62" t="s">
        <v>139</v>
      </c>
      <c r="C148" s="118">
        <v>100</v>
      </c>
      <c r="D148" s="100"/>
      <c r="E148" s="100"/>
      <c r="F148" s="54"/>
      <c r="G148" s="54"/>
      <c r="H148" s="54"/>
      <c r="I148" s="54"/>
      <c r="J148" s="54"/>
      <c r="K148" s="54"/>
      <c r="L148" s="54"/>
      <c r="M148" s="98">
        <f t="shared" si="36"/>
        <v>0</v>
      </c>
      <c r="N148" s="98">
        <f t="shared" si="37"/>
        <v>0</v>
      </c>
      <c r="O148" s="98">
        <f t="shared" si="38"/>
        <v>0</v>
      </c>
      <c r="P148" s="98">
        <f t="shared" si="39"/>
        <v>0</v>
      </c>
      <c r="Q148" s="148">
        <f t="shared" si="40"/>
        <v>0</v>
      </c>
      <c r="R148" s="98">
        <f t="shared" si="41"/>
        <v>0</v>
      </c>
    </row>
    <row r="149" spans="1:18">
      <c r="A149" s="54"/>
      <c r="B149" s="62" t="s">
        <v>140</v>
      </c>
      <c r="C149" s="118">
        <v>100</v>
      </c>
      <c r="D149" s="100"/>
      <c r="E149" s="100"/>
      <c r="F149" s="54"/>
      <c r="G149" s="54"/>
      <c r="H149" s="54"/>
      <c r="I149" s="54"/>
      <c r="J149" s="54"/>
      <c r="K149" s="54"/>
      <c r="L149" s="54"/>
      <c r="M149" s="98">
        <f t="shared" si="36"/>
        <v>0</v>
      </c>
      <c r="N149" s="98">
        <f t="shared" si="37"/>
        <v>0</v>
      </c>
      <c r="O149" s="98">
        <f t="shared" si="38"/>
        <v>0</v>
      </c>
      <c r="P149" s="98">
        <f t="shared" si="39"/>
        <v>0</v>
      </c>
      <c r="Q149" s="148">
        <f t="shared" si="40"/>
        <v>0</v>
      </c>
      <c r="R149" s="98">
        <f t="shared" si="41"/>
        <v>0</v>
      </c>
    </row>
    <row r="150" spans="1:18">
      <c r="A150" s="54"/>
      <c r="B150" s="52" t="s">
        <v>233</v>
      </c>
      <c r="C150" s="116"/>
      <c r="D150" s="116"/>
      <c r="E150" s="116"/>
      <c r="F150" s="116"/>
      <c r="G150" s="116"/>
      <c r="H150" s="116"/>
      <c r="I150" s="116"/>
      <c r="J150" s="116"/>
      <c r="K150" s="116"/>
      <c r="L150" s="116"/>
      <c r="M150" s="116"/>
      <c r="N150" s="116"/>
      <c r="O150" s="116"/>
      <c r="P150" s="116"/>
      <c r="Q150" s="116"/>
      <c r="R150" s="116"/>
    </row>
    <row r="151" spans="1:18" ht="21" customHeight="1">
      <c r="A151" s="54"/>
      <c r="B151" s="62" t="s">
        <v>141</v>
      </c>
      <c r="C151" s="118">
        <v>100</v>
      </c>
      <c r="D151" s="100"/>
      <c r="E151" s="100"/>
      <c r="F151" s="54"/>
      <c r="G151" s="54"/>
      <c r="H151" s="54"/>
      <c r="I151" s="54"/>
      <c r="J151" s="54"/>
      <c r="K151" s="54"/>
      <c r="L151" s="54"/>
      <c r="M151" s="98">
        <f t="shared" si="36"/>
        <v>0</v>
      </c>
      <c r="N151" s="98">
        <f t="shared" si="37"/>
        <v>0</v>
      </c>
      <c r="O151" s="98">
        <f t="shared" si="38"/>
        <v>0</v>
      </c>
      <c r="P151" s="98">
        <f t="shared" si="39"/>
        <v>0</v>
      </c>
      <c r="Q151" s="148">
        <f t="shared" si="40"/>
        <v>0</v>
      </c>
      <c r="R151" s="98">
        <f t="shared" si="41"/>
        <v>0</v>
      </c>
    </row>
    <row r="152" spans="1:18">
      <c r="A152" s="54"/>
      <c r="B152" s="62" t="s">
        <v>142</v>
      </c>
      <c r="C152" s="118">
        <v>100</v>
      </c>
      <c r="D152" s="100"/>
      <c r="E152" s="100"/>
      <c r="F152" s="54"/>
      <c r="G152" s="54"/>
      <c r="H152" s="54"/>
      <c r="I152" s="54"/>
      <c r="J152" s="54"/>
      <c r="K152" s="54"/>
      <c r="L152" s="54"/>
      <c r="M152" s="98">
        <f t="shared" si="36"/>
        <v>0</v>
      </c>
      <c r="N152" s="98">
        <f t="shared" si="37"/>
        <v>0</v>
      </c>
      <c r="O152" s="98">
        <f t="shared" si="38"/>
        <v>0</v>
      </c>
      <c r="P152" s="98">
        <f t="shared" si="39"/>
        <v>0</v>
      </c>
      <c r="Q152" s="148">
        <f t="shared" si="40"/>
        <v>0</v>
      </c>
      <c r="R152" s="98">
        <f t="shared" si="41"/>
        <v>0</v>
      </c>
    </row>
    <row r="153" spans="1:18">
      <c r="A153" s="54"/>
      <c r="B153" s="52" t="s">
        <v>234</v>
      </c>
      <c r="C153" s="116"/>
      <c r="D153" s="116"/>
      <c r="E153" s="116"/>
      <c r="F153" s="116"/>
      <c r="G153" s="116"/>
      <c r="H153" s="116"/>
      <c r="I153" s="116"/>
      <c r="J153" s="116"/>
      <c r="K153" s="116"/>
      <c r="L153" s="116"/>
      <c r="M153" s="116"/>
      <c r="N153" s="116"/>
      <c r="O153" s="116"/>
      <c r="P153" s="116"/>
      <c r="Q153" s="116"/>
      <c r="R153" s="116"/>
    </row>
    <row r="154" spans="1:18">
      <c r="A154" s="54"/>
      <c r="B154" s="62" t="s">
        <v>143</v>
      </c>
      <c r="C154" s="118">
        <v>100</v>
      </c>
      <c r="D154" s="100"/>
      <c r="E154" s="100"/>
      <c r="F154" s="54"/>
      <c r="G154" s="54"/>
      <c r="H154" s="54"/>
      <c r="I154" s="54"/>
      <c r="J154" s="54"/>
      <c r="K154" s="54"/>
      <c r="L154" s="54"/>
      <c r="M154" s="98">
        <f t="shared" si="36"/>
        <v>0</v>
      </c>
      <c r="N154" s="98">
        <f t="shared" si="37"/>
        <v>0</v>
      </c>
      <c r="O154" s="98">
        <f t="shared" si="38"/>
        <v>0</v>
      </c>
      <c r="P154" s="98">
        <f t="shared" si="39"/>
        <v>0</v>
      </c>
      <c r="Q154" s="148">
        <f t="shared" si="40"/>
        <v>0</v>
      </c>
      <c r="R154" s="98">
        <f t="shared" si="41"/>
        <v>0</v>
      </c>
    </row>
    <row r="155" spans="1:18">
      <c r="A155" s="54"/>
      <c r="B155" s="62" t="s">
        <v>144</v>
      </c>
      <c r="C155" s="118">
        <v>100</v>
      </c>
      <c r="D155" s="100"/>
      <c r="E155" s="100"/>
      <c r="F155" s="54"/>
      <c r="G155" s="54"/>
      <c r="H155" s="54"/>
      <c r="I155" s="54"/>
      <c r="J155" s="54"/>
      <c r="K155" s="54"/>
      <c r="L155" s="54"/>
      <c r="M155" s="98">
        <f t="shared" si="36"/>
        <v>0</v>
      </c>
      <c r="N155" s="98">
        <f t="shared" si="37"/>
        <v>0</v>
      </c>
      <c r="O155" s="98">
        <f t="shared" si="38"/>
        <v>0</v>
      </c>
      <c r="P155" s="98">
        <f t="shared" si="39"/>
        <v>0</v>
      </c>
      <c r="Q155" s="148">
        <f t="shared" si="40"/>
        <v>0</v>
      </c>
      <c r="R155" s="98">
        <f t="shared" si="41"/>
        <v>0</v>
      </c>
    </row>
    <row r="156" spans="1:18">
      <c r="A156" s="54"/>
      <c r="B156" s="52" t="s">
        <v>145</v>
      </c>
      <c r="C156" s="116"/>
      <c r="D156" s="116"/>
      <c r="E156" s="116"/>
      <c r="F156" s="116"/>
      <c r="G156" s="116"/>
      <c r="H156" s="116"/>
      <c r="I156" s="116"/>
      <c r="J156" s="116"/>
      <c r="K156" s="116"/>
      <c r="L156" s="116"/>
      <c r="M156" s="116"/>
      <c r="N156" s="116"/>
      <c r="O156" s="116"/>
      <c r="P156" s="116"/>
      <c r="Q156" s="116"/>
      <c r="R156" s="116"/>
    </row>
    <row r="157" spans="1:18">
      <c r="A157" s="54"/>
      <c r="B157" s="52" t="s">
        <v>226</v>
      </c>
      <c r="C157" s="116"/>
      <c r="D157" s="116"/>
      <c r="E157" s="116"/>
      <c r="F157" s="116"/>
      <c r="G157" s="116"/>
      <c r="H157" s="116"/>
      <c r="I157" s="116"/>
      <c r="J157" s="116"/>
      <c r="K157" s="116"/>
      <c r="L157" s="116"/>
      <c r="M157" s="116"/>
      <c r="N157" s="116"/>
      <c r="O157" s="116"/>
      <c r="P157" s="116"/>
      <c r="Q157" s="116"/>
      <c r="R157" s="116"/>
    </row>
    <row r="158" spans="1:18">
      <c r="A158" s="54"/>
      <c r="B158" s="62" t="s">
        <v>146</v>
      </c>
      <c r="C158" s="118">
        <v>100</v>
      </c>
      <c r="D158" s="100"/>
      <c r="E158" s="100"/>
      <c r="F158" s="54"/>
      <c r="G158" s="54"/>
      <c r="H158" s="54"/>
      <c r="I158" s="54"/>
      <c r="J158" s="54"/>
      <c r="K158" s="54"/>
      <c r="L158" s="54"/>
      <c r="M158" s="98">
        <f t="shared" si="36"/>
        <v>0</v>
      </c>
      <c r="N158" s="98">
        <f t="shared" si="37"/>
        <v>0</v>
      </c>
      <c r="O158" s="98">
        <f t="shared" si="38"/>
        <v>0</v>
      </c>
      <c r="P158" s="98">
        <f t="shared" si="39"/>
        <v>0</v>
      </c>
      <c r="Q158" s="148">
        <f t="shared" si="40"/>
        <v>0</v>
      </c>
      <c r="R158" s="98">
        <f t="shared" si="41"/>
        <v>0</v>
      </c>
    </row>
    <row r="159" spans="1:18">
      <c r="A159" s="54"/>
      <c r="B159" s="62" t="s">
        <v>147</v>
      </c>
      <c r="C159" s="118">
        <v>100</v>
      </c>
      <c r="D159" s="100"/>
      <c r="E159" s="100"/>
      <c r="F159" s="54"/>
      <c r="G159" s="54"/>
      <c r="H159" s="54"/>
      <c r="I159" s="54"/>
      <c r="J159" s="54"/>
      <c r="K159" s="54"/>
      <c r="L159" s="54"/>
      <c r="M159" s="98">
        <f t="shared" si="36"/>
        <v>0</v>
      </c>
      <c r="N159" s="98">
        <f t="shared" si="37"/>
        <v>0</v>
      </c>
      <c r="O159" s="98">
        <f t="shared" si="38"/>
        <v>0</v>
      </c>
      <c r="P159" s="98">
        <f t="shared" si="39"/>
        <v>0</v>
      </c>
      <c r="Q159" s="148">
        <f t="shared" si="40"/>
        <v>0</v>
      </c>
      <c r="R159" s="98">
        <f t="shared" si="41"/>
        <v>0</v>
      </c>
    </row>
    <row r="160" spans="1:18">
      <c r="A160" s="54"/>
      <c r="B160" s="53" t="s">
        <v>245</v>
      </c>
      <c r="C160" s="116"/>
      <c r="D160" s="116"/>
      <c r="E160" s="116"/>
      <c r="F160" s="116"/>
      <c r="G160" s="116"/>
      <c r="H160" s="116"/>
      <c r="I160" s="116"/>
      <c r="J160" s="116"/>
      <c r="K160" s="116"/>
      <c r="L160" s="116"/>
      <c r="M160" s="116"/>
      <c r="N160" s="116"/>
      <c r="O160" s="116"/>
      <c r="P160" s="116"/>
      <c r="Q160" s="116"/>
      <c r="R160" s="116"/>
    </row>
    <row r="161" spans="1:18">
      <c r="A161" s="54"/>
      <c r="B161" s="62" t="s">
        <v>148</v>
      </c>
      <c r="C161" s="118">
        <v>100</v>
      </c>
      <c r="D161" s="100"/>
      <c r="E161" s="100"/>
      <c r="F161" s="54"/>
      <c r="G161" s="54"/>
      <c r="H161" s="54"/>
      <c r="I161" s="54"/>
      <c r="J161" s="54"/>
      <c r="K161" s="54"/>
      <c r="L161" s="54"/>
      <c r="M161" s="98">
        <f t="shared" si="36"/>
        <v>0</v>
      </c>
      <c r="N161" s="98">
        <f t="shared" si="37"/>
        <v>0</v>
      </c>
      <c r="O161" s="98">
        <f t="shared" si="38"/>
        <v>0</v>
      </c>
      <c r="P161" s="98">
        <f t="shared" si="39"/>
        <v>0</v>
      </c>
      <c r="Q161" s="148">
        <f t="shared" si="40"/>
        <v>0</v>
      </c>
      <c r="R161" s="98">
        <f t="shared" si="41"/>
        <v>0</v>
      </c>
    </row>
    <row r="162" spans="1:18">
      <c r="A162" s="54"/>
      <c r="B162" s="62" t="s">
        <v>149</v>
      </c>
      <c r="C162" s="118">
        <v>100</v>
      </c>
      <c r="D162" s="100"/>
      <c r="E162" s="100"/>
      <c r="F162" s="54"/>
      <c r="G162" s="54"/>
      <c r="H162" s="54"/>
      <c r="I162" s="54"/>
      <c r="J162" s="54"/>
      <c r="K162" s="54"/>
      <c r="L162" s="54"/>
      <c r="M162" s="98">
        <f t="shared" si="36"/>
        <v>0</v>
      </c>
      <c r="N162" s="98">
        <f t="shared" si="37"/>
        <v>0</v>
      </c>
      <c r="O162" s="98">
        <f t="shared" si="38"/>
        <v>0</v>
      </c>
      <c r="P162" s="98">
        <f t="shared" si="39"/>
        <v>0</v>
      </c>
      <c r="Q162" s="148">
        <f t="shared" si="40"/>
        <v>0</v>
      </c>
      <c r="R162" s="98">
        <f t="shared" si="41"/>
        <v>0</v>
      </c>
    </row>
    <row r="163" spans="1:18">
      <c r="A163" s="54"/>
      <c r="B163" s="62" t="s">
        <v>150</v>
      </c>
      <c r="C163" s="118">
        <v>100</v>
      </c>
      <c r="D163" s="100"/>
      <c r="E163" s="100"/>
      <c r="F163" s="54"/>
      <c r="G163" s="54"/>
      <c r="H163" s="54"/>
      <c r="I163" s="54"/>
      <c r="J163" s="54"/>
      <c r="K163" s="54"/>
      <c r="L163" s="54"/>
      <c r="M163" s="98">
        <f t="shared" si="36"/>
        <v>0</v>
      </c>
      <c r="N163" s="98">
        <f t="shared" si="37"/>
        <v>0</v>
      </c>
      <c r="O163" s="98">
        <f t="shared" si="38"/>
        <v>0</v>
      </c>
      <c r="P163" s="98">
        <f t="shared" si="39"/>
        <v>0</v>
      </c>
      <c r="Q163" s="148">
        <f t="shared" si="40"/>
        <v>0</v>
      </c>
      <c r="R163" s="98">
        <f t="shared" si="41"/>
        <v>0</v>
      </c>
    </row>
    <row r="164" spans="1:18">
      <c r="A164" s="54"/>
      <c r="B164" s="53" t="s">
        <v>246</v>
      </c>
      <c r="C164" s="116"/>
      <c r="D164" s="116"/>
      <c r="E164" s="116"/>
      <c r="F164" s="116"/>
      <c r="G164" s="116"/>
      <c r="H164" s="116"/>
      <c r="I164" s="116"/>
      <c r="J164" s="116"/>
      <c r="K164" s="116"/>
      <c r="L164" s="116"/>
      <c r="M164" s="116"/>
      <c r="N164" s="116"/>
      <c r="O164" s="116"/>
      <c r="P164" s="116"/>
      <c r="Q164" s="116"/>
      <c r="R164" s="116"/>
    </row>
    <row r="165" spans="1:18">
      <c r="A165" s="54"/>
      <c r="B165" s="62" t="s">
        <v>151</v>
      </c>
      <c r="C165" s="118">
        <v>100</v>
      </c>
      <c r="D165" s="100"/>
      <c r="E165" s="100"/>
      <c r="F165" s="54"/>
      <c r="G165" s="54"/>
      <c r="H165" s="54"/>
      <c r="I165" s="54"/>
      <c r="J165" s="54"/>
      <c r="K165" s="54"/>
      <c r="L165" s="54"/>
      <c r="M165" s="98">
        <f t="shared" si="36"/>
        <v>0</v>
      </c>
      <c r="N165" s="98">
        <f t="shared" si="37"/>
        <v>0</v>
      </c>
      <c r="O165" s="98">
        <f t="shared" si="38"/>
        <v>0</v>
      </c>
      <c r="P165" s="98">
        <f t="shared" si="39"/>
        <v>0</v>
      </c>
      <c r="Q165" s="148">
        <f t="shared" si="40"/>
        <v>0</v>
      </c>
      <c r="R165" s="98">
        <f t="shared" si="41"/>
        <v>0</v>
      </c>
    </row>
    <row r="166" spans="1:18" ht="38.25">
      <c r="A166" s="54"/>
      <c r="B166" s="62" t="s">
        <v>152</v>
      </c>
      <c r="C166" s="118">
        <v>100</v>
      </c>
      <c r="D166" s="100"/>
      <c r="E166" s="100"/>
      <c r="F166" s="54"/>
      <c r="G166" s="54"/>
      <c r="H166" s="54"/>
      <c r="I166" s="54"/>
      <c r="J166" s="54"/>
      <c r="K166" s="54"/>
      <c r="L166" s="54"/>
      <c r="M166" s="98">
        <f t="shared" si="36"/>
        <v>0</v>
      </c>
      <c r="N166" s="98">
        <f t="shared" si="37"/>
        <v>0</v>
      </c>
      <c r="O166" s="98">
        <f t="shared" si="38"/>
        <v>0</v>
      </c>
      <c r="P166" s="98">
        <f t="shared" si="39"/>
        <v>0</v>
      </c>
      <c r="Q166" s="148">
        <f t="shared" si="40"/>
        <v>0</v>
      </c>
      <c r="R166" s="98">
        <f t="shared" si="41"/>
        <v>0</v>
      </c>
    </row>
    <row r="167" spans="1:18">
      <c r="A167" s="54"/>
      <c r="B167" s="52" t="s">
        <v>153</v>
      </c>
      <c r="C167" s="116"/>
      <c r="D167" s="116"/>
      <c r="E167" s="116"/>
      <c r="F167" s="116"/>
      <c r="G167" s="116"/>
      <c r="H167" s="116"/>
      <c r="I167" s="116"/>
      <c r="J167" s="116"/>
      <c r="K167" s="116"/>
      <c r="L167" s="116"/>
      <c r="M167" s="116"/>
      <c r="N167" s="116"/>
      <c r="O167" s="116"/>
      <c r="P167" s="116"/>
      <c r="Q167" s="116"/>
      <c r="R167" s="116"/>
    </row>
    <row r="168" spans="1:18">
      <c r="A168" s="54"/>
      <c r="B168" s="52" t="s">
        <v>235</v>
      </c>
      <c r="C168" s="116"/>
      <c r="D168" s="116"/>
      <c r="E168" s="116"/>
      <c r="F168" s="116"/>
      <c r="G168" s="116"/>
      <c r="H168" s="116"/>
      <c r="I168" s="116"/>
      <c r="J168" s="116"/>
      <c r="K168" s="116"/>
      <c r="L168" s="116"/>
      <c r="M168" s="116"/>
      <c r="N168" s="116"/>
      <c r="O168" s="116"/>
      <c r="P168" s="116"/>
      <c r="Q168" s="116"/>
      <c r="R168" s="116"/>
    </row>
    <row r="169" spans="1:18" ht="23.25" customHeight="1">
      <c r="A169" s="54"/>
      <c r="B169" s="62" t="s">
        <v>188</v>
      </c>
      <c r="C169" s="118">
        <v>100</v>
      </c>
      <c r="D169" s="100"/>
      <c r="E169" s="100"/>
      <c r="F169" s="54"/>
      <c r="G169" s="54"/>
      <c r="H169" s="54"/>
      <c r="I169" s="54"/>
      <c r="J169" s="54"/>
      <c r="K169" s="54"/>
      <c r="L169" s="54"/>
      <c r="M169" s="98">
        <f t="shared" si="36"/>
        <v>0</v>
      </c>
      <c r="N169" s="98">
        <f t="shared" si="37"/>
        <v>0</v>
      </c>
      <c r="O169" s="98">
        <f t="shared" si="38"/>
        <v>0</v>
      </c>
      <c r="P169" s="98">
        <f t="shared" si="39"/>
        <v>0</v>
      </c>
      <c r="Q169" s="148">
        <f t="shared" si="40"/>
        <v>0</v>
      </c>
      <c r="R169" s="98">
        <f t="shared" si="41"/>
        <v>0</v>
      </c>
    </row>
    <row r="170" spans="1:18">
      <c r="A170" s="54"/>
      <c r="B170" s="52" t="s">
        <v>236</v>
      </c>
      <c r="C170" s="116"/>
      <c r="D170" s="116"/>
      <c r="E170" s="116"/>
      <c r="F170" s="116"/>
      <c r="G170" s="116"/>
      <c r="H170" s="116"/>
      <c r="I170" s="116"/>
      <c r="J170" s="116"/>
      <c r="K170" s="116"/>
      <c r="L170" s="116"/>
      <c r="M170" s="116"/>
      <c r="N170" s="116"/>
      <c r="O170" s="116"/>
      <c r="P170" s="116"/>
      <c r="Q170" s="116"/>
      <c r="R170" s="116"/>
    </row>
    <row r="171" spans="1:18">
      <c r="A171" s="54"/>
      <c r="B171" s="62" t="s">
        <v>154</v>
      </c>
      <c r="C171" s="118">
        <v>100</v>
      </c>
      <c r="D171" s="100"/>
      <c r="E171" s="100"/>
      <c r="F171" s="54"/>
      <c r="G171" s="54"/>
      <c r="H171" s="54"/>
      <c r="I171" s="54"/>
      <c r="J171" s="54"/>
      <c r="K171" s="54"/>
      <c r="L171" s="54"/>
      <c r="M171" s="98">
        <f t="shared" si="36"/>
        <v>0</v>
      </c>
      <c r="N171" s="98">
        <f t="shared" si="37"/>
        <v>0</v>
      </c>
      <c r="O171" s="98">
        <f t="shared" si="38"/>
        <v>0</v>
      </c>
      <c r="P171" s="98">
        <f t="shared" si="39"/>
        <v>0</v>
      </c>
      <c r="Q171" s="148">
        <f t="shared" si="40"/>
        <v>0</v>
      </c>
      <c r="R171" s="98">
        <f t="shared" si="41"/>
        <v>0</v>
      </c>
    </row>
    <row r="172" spans="1:18">
      <c r="A172" s="54"/>
      <c r="B172" s="62" t="s">
        <v>155</v>
      </c>
      <c r="C172" s="116"/>
      <c r="D172" s="116"/>
      <c r="E172" s="116"/>
      <c r="F172" s="116"/>
      <c r="G172" s="116"/>
      <c r="H172" s="116"/>
      <c r="I172" s="116"/>
      <c r="J172" s="116"/>
      <c r="K172" s="116"/>
      <c r="L172" s="116"/>
      <c r="M172" s="116"/>
      <c r="N172" s="116"/>
      <c r="O172" s="116"/>
      <c r="P172" s="116"/>
      <c r="Q172" s="116"/>
      <c r="R172" s="116"/>
    </row>
    <row r="173" spans="1:18">
      <c r="A173" s="54"/>
      <c r="B173" s="52" t="s">
        <v>237</v>
      </c>
      <c r="C173" s="116"/>
      <c r="D173" s="116"/>
      <c r="E173" s="116"/>
      <c r="F173" s="116"/>
      <c r="G173" s="116"/>
      <c r="H173" s="116"/>
      <c r="I173" s="116"/>
      <c r="J173" s="116"/>
      <c r="K173" s="116"/>
      <c r="L173" s="116"/>
      <c r="M173" s="116"/>
      <c r="N173" s="116"/>
      <c r="O173" s="116"/>
      <c r="P173" s="116"/>
      <c r="Q173" s="116"/>
      <c r="R173" s="116"/>
    </row>
    <row r="174" spans="1:18" ht="114.75">
      <c r="A174" s="54"/>
      <c r="B174" s="62" t="s">
        <v>189</v>
      </c>
      <c r="C174" s="118">
        <v>100</v>
      </c>
      <c r="D174" s="100"/>
      <c r="E174" s="100"/>
      <c r="F174" s="54"/>
      <c r="G174" s="54"/>
      <c r="H174" s="54"/>
      <c r="I174" s="54"/>
      <c r="J174" s="54"/>
      <c r="K174" s="54"/>
      <c r="L174" s="54"/>
      <c r="M174" s="98">
        <f t="shared" si="36"/>
        <v>0</v>
      </c>
      <c r="N174" s="98">
        <f t="shared" si="37"/>
        <v>0</v>
      </c>
      <c r="O174" s="98">
        <f t="shared" si="38"/>
        <v>0</v>
      </c>
      <c r="P174" s="98">
        <f t="shared" si="39"/>
        <v>0</v>
      </c>
      <c r="Q174" s="148">
        <f t="shared" si="40"/>
        <v>0</v>
      </c>
      <c r="R174" s="98">
        <f t="shared" si="41"/>
        <v>0</v>
      </c>
    </row>
    <row r="175" spans="1:18">
      <c r="A175" s="54"/>
      <c r="B175" s="52" t="s">
        <v>238</v>
      </c>
      <c r="C175" s="116"/>
      <c r="D175" s="116"/>
      <c r="E175" s="116"/>
      <c r="F175" s="116"/>
      <c r="G175" s="116"/>
      <c r="H175" s="116"/>
      <c r="I175" s="116"/>
      <c r="J175" s="116"/>
      <c r="K175" s="116"/>
      <c r="L175" s="116"/>
      <c r="M175" s="116"/>
      <c r="N175" s="116"/>
      <c r="O175" s="116"/>
      <c r="P175" s="116"/>
      <c r="Q175" s="116"/>
      <c r="R175" s="116"/>
    </row>
    <row r="176" spans="1:18" ht="76.5">
      <c r="A176" s="54"/>
      <c r="B176" s="62" t="s">
        <v>156</v>
      </c>
      <c r="C176" s="118">
        <v>100</v>
      </c>
      <c r="D176" s="100"/>
      <c r="F176" s="54"/>
      <c r="G176" s="54"/>
      <c r="H176" s="54"/>
      <c r="I176" s="54"/>
      <c r="J176" s="54"/>
      <c r="K176" s="54"/>
      <c r="L176" s="54"/>
      <c r="M176" s="98">
        <f t="shared" si="36"/>
        <v>0</v>
      </c>
      <c r="N176" s="98">
        <f t="shared" si="37"/>
        <v>0</v>
      </c>
      <c r="O176" s="98">
        <f t="shared" si="38"/>
        <v>0</v>
      </c>
      <c r="P176" s="98">
        <f t="shared" si="39"/>
        <v>0</v>
      </c>
      <c r="Q176" s="148">
        <f t="shared" si="40"/>
        <v>0</v>
      </c>
      <c r="R176" s="98">
        <f t="shared" si="41"/>
        <v>0</v>
      </c>
    </row>
    <row r="177" spans="1:18">
      <c r="A177" s="54"/>
      <c r="B177" s="52" t="s">
        <v>239</v>
      </c>
      <c r="C177" s="116"/>
      <c r="D177" s="116"/>
      <c r="E177" s="116"/>
      <c r="F177" s="116"/>
      <c r="G177" s="116"/>
      <c r="H177" s="116"/>
      <c r="I177" s="116"/>
      <c r="J177" s="116"/>
      <c r="K177" s="116"/>
      <c r="L177" s="116"/>
      <c r="M177" s="116"/>
      <c r="N177" s="116"/>
      <c r="O177" s="116"/>
      <c r="P177" s="116"/>
      <c r="Q177" s="116"/>
      <c r="R177" s="116"/>
    </row>
    <row r="178" spans="1:18">
      <c r="A178" s="54"/>
      <c r="B178" s="62" t="s">
        <v>157</v>
      </c>
      <c r="C178" s="118">
        <v>100</v>
      </c>
      <c r="D178" s="100"/>
      <c r="E178" s="100"/>
      <c r="F178" s="54"/>
      <c r="G178" s="54"/>
      <c r="H178" s="54"/>
      <c r="I178" s="54"/>
      <c r="J178" s="54"/>
      <c r="K178" s="54"/>
      <c r="L178" s="54"/>
      <c r="M178" s="98">
        <f t="shared" si="36"/>
        <v>0</v>
      </c>
      <c r="N178" s="98">
        <f t="shared" si="37"/>
        <v>0</v>
      </c>
      <c r="O178" s="98">
        <f t="shared" si="38"/>
        <v>0</v>
      </c>
      <c r="P178" s="98">
        <f t="shared" si="39"/>
        <v>0</v>
      </c>
      <c r="Q178" s="148">
        <f t="shared" si="40"/>
        <v>0</v>
      </c>
      <c r="R178" s="98">
        <f t="shared" si="41"/>
        <v>0</v>
      </c>
    </row>
    <row r="179" spans="1:18">
      <c r="A179" s="54"/>
      <c r="B179" s="62" t="s">
        <v>158</v>
      </c>
      <c r="C179" s="118">
        <v>100</v>
      </c>
      <c r="D179" s="100"/>
      <c r="E179" s="100"/>
      <c r="F179" s="54"/>
      <c r="G179" s="54"/>
      <c r="H179" s="54"/>
      <c r="I179" s="54"/>
      <c r="J179" s="54"/>
      <c r="K179" s="54"/>
      <c r="L179" s="54"/>
      <c r="M179" s="98">
        <f t="shared" si="36"/>
        <v>0</v>
      </c>
      <c r="N179" s="98">
        <f t="shared" si="37"/>
        <v>0</v>
      </c>
      <c r="O179" s="98">
        <f t="shared" si="38"/>
        <v>0</v>
      </c>
      <c r="P179" s="98">
        <f t="shared" si="39"/>
        <v>0</v>
      </c>
      <c r="Q179" s="148">
        <f t="shared" si="40"/>
        <v>0</v>
      </c>
      <c r="R179" s="98">
        <f t="shared" si="41"/>
        <v>0</v>
      </c>
    </row>
    <row r="180" spans="1:18">
      <c r="A180" s="54"/>
      <c r="B180" s="52" t="s">
        <v>159</v>
      </c>
      <c r="C180" s="116"/>
      <c r="D180" s="116"/>
      <c r="E180" s="116"/>
      <c r="F180" s="116"/>
      <c r="G180" s="116"/>
      <c r="H180" s="116"/>
      <c r="I180" s="116"/>
      <c r="J180" s="116"/>
      <c r="K180" s="116"/>
      <c r="L180" s="116"/>
      <c r="M180" s="116"/>
      <c r="N180" s="116"/>
      <c r="O180" s="116"/>
      <c r="P180" s="116"/>
      <c r="Q180" s="116"/>
      <c r="R180" s="116"/>
    </row>
    <row r="181" spans="1:18">
      <c r="A181" s="54"/>
      <c r="B181" s="52" t="s">
        <v>227</v>
      </c>
      <c r="C181" s="116"/>
      <c r="D181" s="116"/>
      <c r="E181" s="116"/>
      <c r="F181" s="116"/>
      <c r="G181" s="116"/>
      <c r="H181" s="116"/>
      <c r="I181" s="116"/>
      <c r="J181" s="116"/>
      <c r="K181" s="116"/>
      <c r="L181" s="116"/>
      <c r="M181" s="116"/>
      <c r="N181" s="116"/>
      <c r="O181" s="116"/>
      <c r="P181" s="116"/>
      <c r="Q181" s="116"/>
      <c r="R181" s="116"/>
    </row>
    <row r="182" spans="1:18" ht="76.5">
      <c r="A182" s="54"/>
      <c r="B182" s="62" t="s">
        <v>160</v>
      </c>
      <c r="C182" s="118">
        <v>100</v>
      </c>
      <c r="D182" s="100"/>
      <c r="E182" s="100"/>
      <c r="F182" s="54"/>
      <c r="G182" s="54"/>
      <c r="H182" s="54"/>
      <c r="I182" s="54"/>
      <c r="J182" s="54"/>
      <c r="K182" s="54"/>
      <c r="L182" s="54"/>
      <c r="M182" s="98">
        <f t="shared" si="36"/>
        <v>0</v>
      </c>
      <c r="N182" s="98">
        <f t="shared" si="37"/>
        <v>0</v>
      </c>
      <c r="O182" s="98">
        <f t="shared" si="38"/>
        <v>0</v>
      </c>
      <c r="P182" s="98">
        <f t="shared" si="39"/>
        <v>0</v>
      </c>
      <c r="Q182" s="148">
        <f t="shared" si="40"/>
        <v>0</v>
      </c>
      <c r="R182" s="98">
        <f t="shared" si="41"/>
        <v>0</v>
      </c>
    </row>
    <row r="183" spans="1:18">
      <c r="A183" s="54"/>
      <c r="B183" s="53" t="s">
        <v>247</v>
      </c>
      <c r="C183" s="116"/>
      <c r="D183" s="116"/>
      <c r="E183" s="116"/>
      <c r="F183" s="116"/>
      <c r="G183" s="116"/>
      <c r="H183" s="116"/>
      <c r="I183" s="116"/>
      <c r="J183" s="116"/>
      <c r="K183" s="116"/>
      <c r="L183" s="116"/>
      <c r="M183" s="116"/>
      <c r="N183" s="116"/>
      <c r="O183" s="116"/>
      <c r="P183" s="116"/>
      <c r="Q183" s="116"/>
      <c r="R183" s="116"/>
    </row>
    <row r="184" spans="1:18">
      <c r="A184" s="54"/>
      <c r="B184" s="62" t="s">
        <v>161</v>
      </c>
      <c r="C184" s="118">
        <v>100</v>
      </c>
      <c r="D184" s="100"/>
      <c r="E184" s="100"/>
      <c r="F184" s="54"/>
      <c r="G184" s="54"/>
      <c r="H184" s="54"/>
      <c r="I184" s="54"/>
      <c r="J184" s="54"/>
      <c r="K184" s="54"/>
      <c r="L184" s="54"/>
      <c r="M184" s="98">
        <f t="shared" si="36"/>
        <v>0</v>
      </c>
      <c r="N184" s="98">
        <f t="shared" si="37"/>
        <v>0</v>
      </c>
      <c r="O184" s="98">
        <f t="shared" si="38"/>
        <v>0</v>
      </c>
      <c r="P184" s="98">
        <f t="shared" si="39"/>
        <v>0</v>
      </c>
      <c r="Q184" s="148">
        <f t="shared" si="40"/>
        <v>0</v>
      </c>
      <c r="R184" s="98">
        <f t="shared" si="41"/>
        <v>0</v>
      </c>
    </row>
    <row r="185" spans="1:18">
      <c r="A185" s="54"/>
      <c r="B185" s="53" t="s">
        <v>248</v>
      </c>
      <c r="C185" s="116"/>
      <c r="D185" s="116"/>
      <c r="E185" s="116"/>
      <c r="F185" s="116"/>
      <c r="G185" s="116"/>
      <c r="H185" s="116"/>
      <c r="I185" s="116"/>
      <c r="J185" s="116"/>
      <c r="K185" s="116"/>
      <c r="L185" s="116"/>
      <c r="M185" s="116"/>
      <c r="N185" s="116"/>
      <c r="O185" s="116"/>
      <c r="P185" s="116"/>
      <c r="Q185" s="116"/>
      <c r="R185" s="116"/>
    </row>
    <row r="186" spans="1:18" ht="76.5">
      <c r="A186" s="54"/>
      <c r="B186" s="62" t="s">
        <v>162</v>
      </c>
      <c r="C186" s="118">
        <v>100</v>
      </c>
      <c r="D186" s="100"/>
      <c r="E186" s="100"/>
      <c r="F186" s="54"/>
      <c r="G186" s="54"/>
      <c r="H186" s="54"/>
      <c r="I186" s="54"/>
      <c r="J186" s="54"/>
      <c r="K186" s="54"/>
      <c r="L186" s="54"/>
      <c r="M186" s="98">
        <f t="shared" si="36"/>
        <v>0</v>
      </c>
      <c r="N186" s="98">
        <f t="shared" si="37"/>
        <v>0</v>
      </c>
      <c r="O186" s="98">
        <f t="shared" si="38"/>
        <v>0</v>
      </c>
      <c r="P186" s="98">
        <f t="shared" si="39"/>
        <v>0</v>
      </c>
      <c r="Q186" s="148">
        <f t="shared" si="40"/>
        <v>0</v>
      </c>
      <c r="R186" s="98">
        <f t="shared" si="41"/>
        <v>0</v>
      </c>
    </row>
    <row r="187" spans="1:18">
      <c r="A187" s="54"/>
      <c r="B187" s="56" t="s">
        <v>163</v>
      </c>
      <c r="C187" s="116"/>
      <c r="D187" s="116"/>
      <c r="E187" s="116"/>
      <c r="F187" s="116"/>
      <c r="G187" s="116"/>
      <c r="H187" s="116"/>
      <c r="I187" s="116"/>
      <c r="J187" s="116"/>
      <c r="K187" s="116"/>
      <c r="L187" s="116"/>
      <c r="M187" s="116"/>
      <c r="N187" s="116"/>
      <c r="O187" s="116"/>
      <c r="P187" s="116"/>
      <c r="Q187" s="116"/>
      <c r="R187" s="116"/>
    </row>
    <row r="188" spans="1:18">
      <c r="A188" s="54"/>
      <c r="B188" s="56" t="s">
        <v>249</v>
      </c>
      <c r="C188" s="116"/>
      <c r="D188" s="116"/>
      <c r="E188" s="116"/>
      <c r="F188" s="116"/>
      <c r="G188" s="116"/>
      <c r="H188" s="116"/>
      <c r="I188" s="116"/>
      <c r="J188" s="116"/>
      <c r="K188" s="116"/>
      <c r="L188" s="116"/>
      <c r="M188" s="116"/>
      <c r="N188" s="116"/>
      <c r="O188" s="116"/>
      <c r="P188" s="116"/>
      <c r="Q188" s="116"/>
      <c r="R188" s="116"/>
    </row>
    <row r="189" spans="1:18" ht="51">
      <c r="A189" s="54"/>
      <c r="B189" s="62" t="s">
        <v>164</v>
      </c>
      <c r="C189" s="118">
        <v>100</v>
      </c>
      <c r="D189" s="100"/>
      <c r="E189" s="100"/>
      <c r="F189" s="54"/>
      <c r="G189" s="54"/>
      <c r="H189" s="54"/>
      <c r="I189" s="54"/>
      <c r="J189" s="54"/>
      <c r="K189" s="54"/>
      <c r="L189" s="54"/>
      <c r="M189" s="98">
        <f t="shared" si="36"/>
        <v>0</v>
      </c>
      <c r="N189" s="98">
        <f t="shared" si="37"/>
        <v>0</v>
      </c>
      <c r="O189" s="98">
        <f t="shared" si="38"/>
        <v>0</v>
      </c>
      <c r="P189" s="98">
        <f t="shared" si="39"/>
        <v>0</v>
      </c>
      <c r="Q189" s="148">
        <f t="shared" si="40"/>
        <v>0</v>
      </c>
      <c r="R189" s="98">
        <f t="shared" si="41"/>
        <v>0</v>
      </c>
    </row>
    <row r="190" spans="1:18">
      <c r="A190" s="54"/>
      <c r="B190" s="56" t="s">
        <v>250</v>
      </c>
      <c r="C190" s="116"/>
      <c r="D190" s="116"/>
      <c r="E190" s="116"/>
      <c r="F190" s="116"/>
      <c r="G190" s="116"/>
      <c r="H190" s="116"/>
      <c r="I190" s="116"/>
      <c r="J190" s="116"/>
      <c r="K190" s="116"/>
      <c r="L190" s="116"/>
      <c r="M190" s="116"/>
      <c r="N190" s="116"/>
      <c r="O190" s="116"/>
      <c r="P190" s="116"/>
      <c r="Q190" s="116"/>
      <c r="R190" s="116"/>
    </row>
    <row r="191" spans="1:18" ht="63.75">
      <c r="A191" s="54"/>
      <c r="B191" s="62" t="s">
        <v>165</v>
      </c>
      <c r="C191" s="118">
        <v>100</v>
      </c>
      <c r="D191" s="100"/>
      <c r="E191" s="100"/>
      <c r="F191" s="54"/>
      <c r="G191" s="54"/>
      <c r="H191" s="54"/>
      <c r="I191" s="54"/>
      <c r="J191" s="54"/>
      <c r="K191" s="54"/>
      <c r="L191" s="54"/>
      <c r="M191" s="98">
        <f t="shared" si="36"/>
        <v>0</v>
      </c>
      <c r="N191" s="98">
        <f t="shared" si="37"/>
        <v>0</v>
      </c>
      <c r="O191" s="98">
        <f t="shared" si="38"/>
        <v>0</v>
      </c>
      <c r="P191" s="98">
        <f t="shared" si="39"/>
        <v>0</v>
      </c>
      <c r="Q191" s="148">
        <f t="shared" si="40"/>
        <v>0</v>
      </c>
      <c r="R191" s="98">
        <f t="shared" si="41"/>
        <v>0</v>
      </c>
    </row>
    <row r="192" spans="1:18">
      <c r="A192" s="54"/>
      <c r="B192" s="56" t="s">
        <v>251</v>
      </c>
      <c r="C192" s="116"/>
      <c r="D192" s="116"/>
      <c r="E192" s="116"/>
      <c r="F192" s="116"/>
      <c r="G192" s="116"/>
      <c r="H192" s="116"/>
      <c r="I192" s="116"/>
      <c r="J192" s="116"/>
      <c r="K192" s="116"/>
      <c r="L192" s="116"/>
      <c r="M192" s="116"/>
      <c r="N192" s="116"/>
      <c r="O192" s="116"/>
      <c r="P192" s="116"/>
      <c r="Q192" s="116"/>
      <c r="R192" s="116"/>
    </row>
    <row r="193" spans="1:18">
      <c r="A193" s="54"/>
      <c r="B193" s="62" t="s">
        <v>166</v>
      </c>
      <c r="C193" s="118">
        <v>100</v>
      </c>
      <c r="D193" s="100"/>
      <c r="E193" s="100"/>
      <c r="F193" s="54"/>
      <c r="G193" s="54"/>
      <c r="H193" s="54"/>
      <c r="I193" s="54"/>
      <c r="J193" s="54"/>
      <c r="K193" s="54"/>
      <c r="L193" s="54"/>
      <c r="M193" s="98">
        <f t="shared" ref="M193:M219" si="42">SUM(C193*F193)</f>
        <v>0</v>
      </c>
      <c r="N193" s="98">
        <f t="shared" ref="N193:N217" si="43">SUM(C193*G193)</f>
        <v>0</v>
      </c>
      <c r="O193" s="98">
        <f t="shared" ref="O193:O217" si="44">SUM(C193*H193)</f>
        <v>0</v>
      </c>
      <c r="P193" s="98">
        <f t="shared" ref="P193:P217" si="45">SUM(C193*I193)</f>
        <v>0</v>
      </c>
      <c r="Q193" s="148">
        <f t="shared" ref="Q193:Q217" si="46">SUM(C193*J193)</f>
        <v>0</v>
      </c>
      <c r="R193" s="98">
        <f t="shared" ref="R193:R217" si="47">SUM(C193*K193)</f>
        <v>0</v>
      </c>
    </row>
    <row r="194" spans="1:18">
      <c r="A194" s="54"/>
      <c r="B194" s="56" t="s">
        <v>167</v>
      </c>
      <c r="C194" s="116"/>
      <c r="D194" s="116"/>
      <c r="E194" s="116"/>
      <c r="F194" s="116"/>
      <c r="G194" s="116"/>
      <c r="H194" s="116"/>
      <c r="I194" s="116"/>
      <c r="J194" s="116"/>
      <c r="K194" s="116"/>
      <c r="L194" s="116"/>
      <c r="M194" s="116"/>
      <c r="N194" s="116"/>
      <c r="O194" s="116"/>
      <c r="P194" s="116"/>
      <c r="Q194" s="116"/>
      <c r="R194" s="116"/>
    </row>
    <row r="195" spans="1:18">
      <c r="A195" s="54"/>
      <c r="B195" s="53" t="s">
        <v>252</v>
      </c>
      <c r="C195" s="116"/>
      <c r="D195" s="116"/>
      <c r="E195" s="116"/>
      <c r="F195" s="116"/>
      <c r="G195" s="116"/>
      <c r="H195" s="116"/>
      <c r="I195" s="116"/>
      <c r="J195" s="116"/>
      <c r="K195" s="116"/>
      <c r="L195" s="116"/>
      <c r="M195" s="116"/>
      <c r="N195" s="116"/>
      <c r="O195" s="116"/>
      <c r="P195" s="116"/>
      <c r="Q195" s="116"/>
      <c r="R195" s="116"/>
    </row>
    <row r="196" spans="1:18">
      <c r="A196" s="54"/>
      <c r="B196" s="55" t="s">
        <v>168</v>
      </c>
      <c r="C196" s="118">
        <v>100</v>
      </c>
      <c r="D196" s="100"/>
      <c r="E196" s="100"/>
      <c r="F196" s="54"/>
      <c r="G196" s="54"/>
      <c r="H196" s="54"/>
      <c r="I196" s="54"/>
      <c r="J196" s="54"/>
      <c r="K196" s="54"/>
      <c r="L196" s="54"/>
      <c r="M196" s="98">
        <f t="shared" si="42"/>
        <v>0</v>
      </c>
      <c r="N196" s="98">
        <f t="shared" si="43"/>
        <v>0</v>
      </c>
      <c r="O196" s="98">
        <f t="shared" si="44"/>
        <v>0</v>
      </c>
      <c r="P196" s="98">
        <f t="shared" si="45"/>
        <v>0</v>
      </c>
      <c r="Q196" s="148">
        <f t="shared" si="46"/>
        <v>0</v>
      </c>
      <c r="R196" s="98">
        <f t="shared" si="47"/>
        <v>0</v>
      </c>
    </row>
    <row r="197" spans="1:18">
      <c r="A197" s="54"/>
      <c r="B197" s="53" t="s">
        <v>253</v>
      </c>
      <c r="C197" s="116"/>
      <c r="D197" s="116"/>
      <c r="E197" s="116"/>
      <c r="F197" s="116"/>
      <c r="G197" s="116"/>
      <c r="H197" s="116"/>
      <c r="I197" s="116"/>
      <c r="J197" s="116"/>
      <c r="K197" s="116"/>
      <c r="L197" s="116"/>
      <c r="M197" s="116"/>
      <c r="N197" s="116"/>
      <c r="O197" s="116"/>
      <c r="P197" s="116"/>
      <c r="Q197" s="116"/>
      <c r="R197" s="116"/>
    </row>
    <row r="198" spans="1:18">
      <c r="A198" s="54"/>
      <c r="B198" s="62" t="s">
        <v>169</v>
      </c>
      <c r="C198" s="118">
        <v>100</v>
      </c>
      <c r="D198" s="100"/>
      <c r="E198" s="100"/>
      <c r="F198" s="54"/>
      <c r="G198" s="54"/>
      <c r="H198" s="54"/>
      <c r="I198" s="54"/>
      <c r="J198" s="54"/>
      <c r="K198" s="54"/>
      <c r="L198" s="54"/>
      <c r="M198" s="98">
        <f t="shared" si="42"/>
        <v>0</v>
      </c>
      <c r="N198" s="98">
        <f t="shared" si="43"/>
        <v>0</v>
      </c>
      <c r="O198" s="98">
        <f t="shared" si="44"/>
        <v>0</v>
      </c>
      <c r="P198" s="98">
        <f t="shared" si="45"/>
        <v>0</v>
      </c>
      <c r="Q198" s="148">
        <f t="shared" si="46"/>
        <v>0</v>
      </c>
      <c r="R198" s="98">
        <f t="shared" si="47"/>
        <v>0</v>
      </c>
    </row>
    <row r="199" spans="1:18">
      <c r="A199" s="54"/>
      <c r="B199" s="62" t="s">
        <v>170</v>
      </c>
      <c r="C199" s="118">
        <v>100</v>
      </c>
      <c r="D199" s="100"/>
      <c r="E199" s="100"/>
      <c r="F199" s="54"/>
      <c r="G199" s="54"/>
      <c r="H199" s="54"/>
      <c r="I199" s="54"/>
      <c r="J199" s="54"/>
      <c r="K199" s="54"/>
      <c r="L199" s="54"/>
      <c r="M199" s="98">
        <f t="shared" si="42"/>
        <v>0</v>
      </c>
      <c r="N199" s="98">
        <f t="shared" si="43"/>
        <v>0</v>
      </c>
      <c r="O199" s="98">
        <f t="shared" si="44"/>
        <v>0</v>
      </c>
      <c r="P199" s="98">
        <f t="shared" si="45"/>
        <v>0</v>
      </c>
      <c r="Q199" s="148">
        <f t="shared" si="46"/>
        <v>0</v>
      </c>
      <c r="R199" s="98">
        <f t="shared" si="47"/>
        <v>0</v>
      </c>
    </row>
    <row r="200" spans="1:18">
      <c r="A200" s="54"/>
      <c r="B200" s="53" t="s">
        <v>254</v>
      </c>
      <c r="C200" s="116"/>
      <c r="D200" s="116"/>
      <c r="E200" s="116"/>
      <c r="F200" s="116"/>
      <c r="G200" s="116"/>
      <c r="H200" s="116"/>
      <c r="I200" s="116"/>
      <c r="J200" s="116"/>
      <c r="K200" s="116"/>
      <c r="L200" s="116"/>
      <c r="M200" s="116"/>
      <c r="N200" s="116"/>
      <c r="O200" s="116"/>
      <c r="P200" s="116"/>
      <c r="Q200" s="116"/>
      <c r="R200" s="116"/>
    </row>
    <row r="201" spans="1:18" ht="89.25">
      <c r="A201" s="54"/>
      <c r="B201" s="54" t="s">
        <v>171</v>
      </c>
      <c r="C201" s="118">
        <v>100</v>
      </c>
      <c r="D201" s="100"/>
      <c r="E201" s="100"/>
      <c r="F201" s="54"/>
      <c r="G201" s="54"/>
      <c r="H201" s="54"/>
      <c r="I201" s="54"/>
      <c r="J201" s="54"/>
      <c r="K201" s="54"/>
      <c r="L201" s="54"/>
      <c r="M201" s="98">
        <f t="shared" si="42"/>
        <v>0</v>
      </c>
      <c r="N201" s="98">
        <f t="shared" si="43"/>
        <v>0</v>
      </c>
      <c r="O201" s="98">
        <f t="shared" si="44"/>
        <v>0</v>
      </c>
      <c r="P201" s="98">
        <f t="shared" si="45"/>
        <v>0</v>
      </c>
      <c r="Q201" s="148">
        <f t="shared" si="46"/>
        <v>0</v>
      </c>
      <c r="R201" s="98">
        <f t="shared" si="47"/>
        <v>0</v>
      </c>
    </row>
    <row r="202" spans="1:18">
      <c r="A202" s="54"/>
      <c r="B202" s="52" t="s">
        <v>172</v>
      </c>
      <c r="C202" s="116"/>
      <c r="D202" s="116"/>
      <c r="E202" s="116"/>
      <c r="F202" s="116"/>
      <c r="G202" s="116"/>
      <c r="H202" s="116"/>
      <c r="I202" s="116"/>
      <c r="J202" s="116"/>
      <c r="K202" s="116"/>
      <c r="L202" s="116"/>
      <c r="M202" s="116"/>
      <c r="N202" s="116"/>
      <c r="O202" s="116"/>
      <c r="P202" s="116"/>
      <c r="Q202" s="116"/>
      <c r="R202" s="116"/>
    </row>
    <row r="203" spans="1:18">
      <c r="A203" s="54"/>
      <c r="B203" s="54" t="s">
        <v>173</v>
      </c>
      <c r="C203" s="118">
        <v>100</v>
      </c>
      <c r="D203" s="100"/>
      <c r="E203" s="100"/>
      <c r="F203" s="54"/>
      <c r="G203" s="54"/>
      <c r="H203" s="54"/>
      <c r="I203" s="54"/>
      <c r="J203" s="54"/>
      <c r="K203" s="54"/>
      <c r="L203" s="54"/>
      <c r="M203" s="98">
        <f t="shared" si="42"/>
        <v>0</v>
      </c>
      <c r="N203" s="98">
        <f t="shared" si="43"/>
        <v>0</v>
      </c>
      <c r="O203" s="98">
        <f t="shared" si="44"/>
        <v>0</v>
      </c>
      <c r="P203" s="98">
        <f t="shared" si="45"/>
        <v>0</v>
      </c>
      <c r="Q203" s="148">
        <f t="shared" si="46"/>
        <v>0</v>
      </c>
      <c r="R203" s="98">
        <f t="shared" si="47"/>
        <v>0</v>
      </c>
    </row>
    <row r="204" spans="1:18">
      <c r="A204" s="54"/>
      <c r="B204" s="54" t="s">
        <v>174</v>
      </c>
      <c r="C204" s="118">
        <v>100</v>
      </c>
      <c r="D204" s="100"/>
      <c r="E204" s="100"/>
      <c r="F204" s="54"/>
      <c r="G204" s="54"/>
      <c r="H204" s="54"/>
      <c r="I204" s="54"/>
      <c r="J204" s="54"/>
      <c r="K204" s="54"/>
      <c r="L204" s="54"/>
      <c r="M204" s="98">
        <f t="shared" si="42"/>
        <v>0</v>
      </c>
      <c r="N204" s="98">
        <f t="shared" si="43"/>
        <v>0</v>
      </c>
      <c r="O204" s="98">
        <f t="shared" si="44"/>
        <v>0</v>
      </c>
      <c r="P204" s="98">
        <f t="shared" si="45"/>
        <v>0</v>
      </c>
      <c r="Q204" s="148">
        <f t="shared" si="46"/>
        <v>0</v>
      </c>
      <c r="R204" s="98">
        <f t="shared" si="47"/>
        <v>0</v>
      </c>
    </row>
    <row r="205" spans="1:18">
      <c r="A205" s="54"/>
      <c r="B205" s="54" t="s">
        <v>175</v>
      </c>
      <c r="C205" s="118">
        <v>100</v>
      </c>
      <c r="D205" s="100"/>
      <c r="E205" s="100"/>
      <c r="F205" s="54"/>
      <c r="G205" s="54"/>
      <c r="H205" s="54"/>
      <c r="I205" s="54"/>
      <c r="J205" s="54"/>
      <c r="K205" s="54"/>
      <c r="L205" s="54"/>
      <c r="M205" s="98">
        <f t="shared" si="42"/>
        <v>0</v>
      </c>
      <c r="N205" s="98">
        <f t="shared" si="43"/>
        <v>0</v>
      </c>
      <c r="O205" s="98">
        <f t="shared" si="44"/>
        <v>0</v>
      </c>
      <c r="P205" s="98">
        <f t="shared" si="45"/>
        <v>0</v>
      </c>
      <c r="Q205" s="148">
        <f t="shared" si="46"/>
        <v>0</v>
      </c>
      <c r="R205" s="98">
        <f t="shared" si="47"/>
        <v>0</v>
      </c>
    </row>
    <row r="206" spans="1:18">
      <c r="A206" s="54"/>
      <c r="B206" s="54" t="s">
        <v>176</v>
      </c>
      <c r="C206" s="118">
        <v>100</v>
      </c>
      <c r="D206" s="100"/>
      <c r="E206" s="100"/>
      <c r="F206" s="54"/>
      <c r="G206" s="54"/>
      <c r="H206" s="54"/>
      <c r="I206" s="54"/>
      <c r="J206" s="54"/>
      <c r="K206" s="54"/>
      <c r="L206" s="54"/>
      <c r="M206" s="98">
        <f t="shared" si="42"/>
        <v>0</v>
      </c>
      <c r="N206" s="98">
        <f t="shared" si="43"/>
        <v>0</v>
      </c>
      <c r="O206" s="98">
        <f t="shared" si="44"/>
        <v>0</v>
      </c>
      <c r="P206" s="98">
        <f t="shared" si="45"/>
        <v>0</v>
      </c>
      <c r="Q206" s="148">
        <f t="shared" si="46"/>
        <v>0</v>
      </c>
      <c r="R206" s="98">
        <f t="shared" si="47"/>
        <v>0</v>
      </c>
    </row>
    <row r="207" spans="1:18">
      <c r="A207" s="54"/>
      <c r="B207" s="54" t="s">
        <v>177</v>
      </c>
      <c r="C207" s="118">
        <v>100</v>
      </c>
      <c r="D207" s="100"/>
      <c r="E207" s="100"/>
      <c r="F207" s="54"/>
      <c r="G207" s="54"/>
      <c r="H207" s="54"/>
      <c r="I207" s="54"/>
      <c r="J207" s="54"/>
      <c r="K207" s="54"/>
      <c r="L207" s="54"/>
      <c r="M207" s="98">
        <f t="shared" si="42"/>
        <v>0</v>
      </c>
      <c r="N207" s="98">
        <f t="shared" si="43"/>
        <v>0</v>
      </c>
      <c r="O207" s="98">
        <f t="shared" si="44"/>
        <v>0</v>
      </c>
      <c r="P207" s="98">
        <f t="shared" si="45"/>
        <v>0</v>
      </c>
      <c r="Q207" s="148">
        <f t="shared" si="46"/>
        <v>0</v>
      </c>
      <c r="R207" s="98">
        <f t="shared" si="47"/>
        <v>0</v>
      </c>
    </row>
    <row r="208" spans="1:18">
      <c r="A208" s="54"/>
      <c r="B208" s="54" t="s">
        <v>178</v>
      </c>
      <c r="C208" s="118">
        <v>100</v>
      </c>
      <c r="D208" s="100"/>
      <c r="E208" s="100"/>
      <c r="F208" s="54"/>
      <c r="G208" s="54"/>
      <c r="H208" s="54"/>
      <c r="I208" s="54"/>
      <c r="J208" s="54"/>
      <c r="K208" s="54"/>
      <c r="L208" s="54"/>
      <c r="M208" s="98">
        <f t="shared" si="42"/>
        <v>0</v>
      </c>
      <c r="N208" s="98">
        <f t="shared" si="43"/>
        <v>0</v>
      </c>
      <c r="O208" s="98">
        <f t="shared" si="44"/>
        <v>0</v>
      </c>
      <c r="P208" s="98">
        <f t="shared" si="45"/>
        <v>0</v>
      </c>
      <c r="Q208" s="148">
        <f t="shared" si="46"/>
        <v>0</v>
      </c>
      <c r="R208" s="98">
        <f t="shared" si="47"/>
        <v>0</v>
      </c>
    </row>
    <row r="209" spans="1:18">
      <c r="A209" s="54"/>
      <c r="B209" s="54" t="s">
        <v>179</v>
      </c>
      <c r="C209" s="118">
        <v>100</v>
      </c>
      <c r="D209" s="100"/>
      <c r="E209" s="100"/>
      <c r="F209" s="54"/>
      <c r="G209" s="54"/>
      <c r="H209" s="54"/>
      <c r="I209" s="54"/>
      <c r="J209" s="54"/>
      <c r="K209" s="54"/>
      <c r="L209" s="54"/>
      <c r="M209" s="98">
        <f t="shared" si="42"/>
        <v>0</v>
      </c>
      <c r="N209" s="98">
        <f t="shared" si="43"/>
        <v>0</v>
      </c>
      <c r="O209" s="98">
        <f t="shared" si="44"/>
        <v>0</v>
      </c>
      <c r="P209" s="98">
        <f t="shared" si="45"/>
        <v>0</v>
      </c>
      <c r="Q209" s="148">
        <f t="shared" si="46"/>
        <v>0</v>
      </c>
      <c r="R209" s="98">
        <f t="shared" si="47"/>
        <v>0</v>
      </c>
    </row>
    <row r="210" spans="1:18">
      <c r="A210" s="54"/>
      <c r="B210" s="54" t="s">
        <v>180</v>
      </c>
      <c r="C210" s="118">
        <v>100</v>
      </c>
      <c r="D210" s="100"/>
      <c r="E210" s="100"/>
      <c r="F210" s="54"/>
      <c r="G210" s="54"/>
      <c r="H210" s="54"/>
      <c r="I210" s="54"/>
      <c r="J210" s="54"/>
      <c r="K210" s="54"/>
      <c r="L210" s="54"/>
      <c r="M210" s="98">
        <f t="shared" si="42"/>
        <v>0</v>
      </c>
      <c r="N210" s="98">
        <f t="shared" si="43"/>
        <v>0</v>
      </c>
      <c r="O210" s="98">
        <f t="shared" si="44"/>
        <v>0</v>
      </c>
      <c r="P210" s="98">
        <f t="shared" si="45"/>
        <v>0</v>
      </c>
      <c r="Q210" s="148">
        <f t="shared" si="46"/>
        <v>0</v>
      </c>
      <c r="R210" s="98">
        <f t="shared" si="47"/>
        <v>0</v>
      </c>
    </row>
    <row r="211" spans="1:18">
      <c r="A211" s="54"/>
      <c r="B211" s="54" t="s">
        <v>181</v>
      </c>
      <c r="C211" s="118">
        <v>100</v>
      </c>
      <c r="D211" s="100"/>
      <c r="E211" s="100"/>
      <c r="F211" s="54"/>
      <c r="G211" s="54"/>
      <c r="H211" s="54"/>
      <c r="I211" s="54"/>
      <c r="J211" s="54"/>
      <c r="K211" s="54"/>
      <c r="L211" s="54"/>
      <c r="M211" s="98">
        <f t="shared" si="42"/>
        <v>0</v>
      </c>
      <c r="N211" s="98">
        <f t="shared" si="43"/>
        <v>0</v>
      </c>
      <c r="O211" s="98">
        <f t="shared" si="44"/>
        <v>0</v>
      </c>
      <c r="P211" s="98">
        <f t="shared" si="45"/>
        <v>0</v>
      </c>
      <c r="Q211" s="148">
        <f t="shared" si="46"/>
        <v>0</v>
      </c>
      <c r="R211" s="98">
        <f t="shared" si="47"/>
        <v>0</v>
      </c>
    </row>
    <row r="212" spans="1:18">
      <c r="A212" s="54"/>
      <c r="B212" s="54" t="s">
        <v>182</v>
      </c>
      <c r="C212" s="118">
        <v>100</v>
      </c>
      <c r="D212" s="100"/>
      <c r="E212" s="100"/>
      <c r="F212" s="54"/>
      <c r="G212" s="54"/>
      <c r="H212" s="54"/>
      <c r="I212" s="54"/>
      <c r="J212" s="54"/>
      <c r="K212" s="54"/>
      <c r="L212" s="54"/>
      <c r="M212" s="98">
        <f t="shared" si="42"/>
        <v>0</v>
      </c>
      <c r="N212" s="98">
        <f t="shared" si="43"/>
        <v>0</v>
      </c>
      <c r="O212" s="98">
        <f t="shared" si="44"/>
        <v>0</v>
      </c>
      <c r="P212" s="98">
        <f t="shared" si="45"/>
        <v>0</v>
      </c>
      <c r="Q212" s="148">
        <f t="shared" si="46"/>
        <v>0</v>
      </c>
      <c r="R212" s="98">
        <f t="shared" si="47"/>
        <v>0</v>
      </c>
    </row>
    <row r="213" spans="1:18">
      <c r="A213" s="54"/>
      <c r="B213" s="52" t="s">
        <v>183</v>
      </c>
      <c r="C213" s="116"/>
      <c r="D213" s="116"/>
      <c r="E213" s="116"/>
      <c r="F213" s="116"/>
      <c r="G213" s="116"/>
      <c r="H213" s="116"/>
      <c r="I213" s="116"/>
      <c r="J213" s="116"/>
      <c r="K213" s="116"/>
      <c r="L213" s="116"/>
      <c r="M213" s="116"/>
      <c r="N213" s="116"/>
      <c r="O213" s="116"/>
      <c r="P213" s="116"/>
      <c r="Q213" s="116"/>
      <c r="R213" s="116"/>
    </row>
    <row r="214" spans="1:18">
      <c r="A214" s="54"/>
      <c r="B214" s="52" t="s">
        <v>184</v>
      </c>
      <c r="C214" s="116"/>
      <c r="D214" s="116"/>
      <c r="E214" s="116"/>
      <c r="F214" s="116"/>
      <c r="G214" s="116"/>
      <c r="H214" s="116"/>
      <c r="I214" s="116"/>
      <c r="J214" s="116"/>
      <c r="K214" s="116"/>
      <c r="L214" s="116"/>
      <c r="M214" s="116"/>
      <c r="N214" s="116"/>
      <c r="O214" s="116"/>
      <c r="P214" s="116"/>
      <c r="Q214" s="116"/>
      <c r="R214" s="116"/>
    </row>
    <row r="215" spans="1:18" ht="38.25">
      <c r="A215" s="54"/>
      <c r="B215" s="54" t="s">
        <v>185</v>
      </c>
      <c r="C215" s="118">
        <v>100</v>
      </c>
      <c r="D215" s="100"/>
      <c r="E215" s="100"/>
      <c r="F215" s="54"/>
      <c r="G215" s="54"/>
      <c r="H215" s="54"/>
      <c r="I215" s="54"/>
      <c r="J215" s="54"/>
      <c r="K215" s="54"/>
      <c r="L215" s="54"/>
      <c r="M215" s="98">
        <f t="shared" si="42"/>
        <v>0</v>
      </c>
      <c r="N215" s="98">
        <f t="shared" si="43"/>
        <v>0</v>
      </c>
      <c r="O215" s="98">
        <f t="shared" si="44"/>
        <v>0</v>
      </c>
      <c r="P215" s="98">
        <f t="shared" si="45"/>
        <v>0</v>
      </c>
      <c r="Q215" s="148">
        <f t="shared" si="46"/>
        <v>0</v>
      </c>
      <c r="R215" s="98">
        <f t="shared" si="47"/>
        <v>0</v>
      </c>
    </row>
    <row r="216" spans="1:18" ht="63.75">
      <c r="A216" s="54"/>
      <c r="B216" s="54" t="s">
        <v>186</v>
      </c>
      <c r="C216" s="118">
        <v>100</v>
      </c>
      <c r="D216" s="100"/>
      <c r="E216" s="100"/>
      <c r="F216" s="54"/>
      <c r="G216" s="54"/>
      <c r="H216" s="54"/>
      <c r="I216" s="54"/>
      <c r="J216" s="54"/>
      <c r="K216" s="54"/>
      <c r="L216" s="54"/>
      <c r="M216" s="98">
        <f t="shared" si="42"/>
        <v>0</v>
      </c>
      <c r="N216" s="98">
        <f t="shared" si="43"/>
        <v>0</v>
      </c>
      <c r="O216" s="98">
        <f t="shared" si="44"/>
        <v>0</v>
      </c>
      <c r="P216" s="98">
        <f t="shared" si="45"/>
        <v>0</v>
      </c>
      <c r="Q216" s="148">
        <f t="shared" si="46"/>
        <v>0</v>
      </c>
      <c r="R216" s="98">
        <f t="shared" si="47"/>
        <v>0</v>
      </c>
    </row>
    <row r="217" spans="1:18">
      <c r="A217" s="54"/>
      <c r="B217" s="54" t="s">
        <v>187</v>
      </c>
      <c r="C217" s="118">
        <v>100</v>
      </c>
      <c r="D217" s="100"/>
      <c r="E217" s="100"/>
      <c r="F217" s="54"/>
      <c r="G217" s="54"/>
      <c r="H217" s="54"/>
      <c r="I217" s="54"/>
      <c r="J217" s="54"/>
      <c r="K217" s="54"/>
      <c r="L217" s="54"/>
      <c r="M217" s="98">
        <f t="shared" si="42"/>
        <v>0</v>
      </c>
      <c r="N217" s="98">
        <f t="shared" si="43"/>
        <v>0</v>
      </c>
      <c r="O217" s="98">
        <f t="shared" si="44"/>
        <v>0</v>
      </c>
      <c r="P217" s="98">
        <f t="shared" si="45"/>
        <v>0</v>
      </c>
      <c r="Q217" s="148">
        <f t="shared" si="46"/>
        <v>0</v>
      </c>
      <c r="R217" s="98">
        <f t="shared" si="47"/>
        <v>0</v>
      </c>
    </row>
    <row r="218" spans="1:18">
      <c r="A218" s="94"/>
      <c r="B218" s="74" t="s">
        <v>113</v>
      </c>
      <c r="C218" s="105"/>
      <c r="D218" s="105"/>
      <c r="E218" s="105"/>
      <c r="F218" s="94"/>
      <c r="G218" s="94"/>
      <c r="H218" s="94"/>
      <c r="I218" s="94"/>
      <c r="J218" s="94"/>
      <c r="K218" s="94"/>
      <c r="L218" s="94"/>
      <c r="M218" s="105"/>
      <c r="N218" s="105"/>
      <c r="O218" s="105"/>
      <c r="P218" s="105"/>
      <c r="Q218" s="105"/>
      <c r="R218" s="105"/>
    </row>
    <row r="219" spans="1:18" ht="38.25">
      <c r="A219" s="54"/>
      <c r="B219" s="75" t="s">
        <v>67</v>
      </c>
      <c r="C219" s="98">
        <v>400</v>
      </c>
      <c r="D219" s="98"/>
      <c r="E219" s="98"/>
      <c r="F219" s="54"/>
      <c r="G219" s="54"/>
      <c r="H219" s="54"/>
      <c r="I219" s="54"/>
      <c r="J219" s="54"/>
      <c r="K219" s="54"/>
      <c r="L219" s="54"/>
      <c r="M219" s="98">
        <f t="shared" si="42"/>
        <v>0</v>
      </c>
      <c r="N219" s="98">
        <f>SUM(C219*G219)</f>
        <v>0</v>
      </c>
      <c r="O219" s="98">
        <f>SUM(C219*H219)</f>
        <v>0</v>
      </c>
      <c r="P219" s="98">
        <f>SUM(C219*I219)</f>
        <v>0</v>
      </c>
      <c r="Q219" s="148">
        <f>SUM(C219*J219)</f>
        <v>0</v>
      </c>
      <c r="R219" s="98">
        <f>SUM(C219*K219)</f>
        <v>0</v>
      </c>
    </row>
    <row r="220" spans="1:18" ht="13.5" thickBot="1">
      <c r="M220" s="150">
        <f t="shared" ref="M220:R220" si="48">SUM(M11:M219)</f>
        <v>0</v>
      </c>
      <c r="N220" s="150">
        <f t="shared" si="48"/>
        <v>0</v>
      </c>
      <c r="O220" s="150">
        <f t="shared" si="48"/>
        <v>0</v>
      </c>
      <c r="P220" s="150">
        <f t="shared" si="48"/>
        <v>0</v>
      </c>
      <c r="Q220" s="150">
        <f t="shared" si="48"/>
        <v>0</v>
      </c>
      <c r="R220" s="150">
        <f t="shared" si="48"/>
        <v>0</v>
      </c>
    </row>
    <row r="221" spans="1:18" ht="26.25" thickBot="1">
      <c r="M221" s="122" t="s">
        <v>35</v>
      </c>
      <c r="N221" s="122" t="s">
        <v>36</v>
      </c>
      <c r="O221" s="122" t="s">
        <v>37</v>
      </c>
      <c r="P221" s="122" t="s">
        <v>38</v>
      </c>
      <c r="Q221" s="122" t="s">
        <v>39</v>
      </c>
      <c r="R221" s="123" t="s">
        <v>40</v>
      </c>
    </row>
    <row r="222" spans="1:18" ht="13.5" thickBot="1"/>
    <row r="223" spans="1:18" ht="25.5">
      <c r="B223" s="76" t="s">
        <v>259</v>
      </c>
      <c r="C223" s="124" t="s">
        <v>115</v>
      </c>
      <c r="D223" s="125" t="s">
        <v>4</v>
      </c>
      <c r="E223" s="125" t="s">
        <v>116</v>
      </c>
      <c r="F223" s="125" t="s">
        <v>6</v>
      </c>
      <c r="G223" s="125" t="s">
        <v>7</v>
      </c>
      <c r="H223" s="125" t="s">
        <v>8</v>
      </c>
      <c r="I223" s="125" t="s">
        <v>9</v>
      </c>
    </row>
    <row r="224" spans="1:18">
      <c r="B224" s="77" t="s">
        <v>117</v>
      </c>
      <c r="C224" s="119">
        <f>(SUM(C11:C219)*2+SUM('Fraud Requirements'!C51))</f>
        <v>63550</v>
      </c>
      <c r="D224" s="119">
        <f>M220+'Fraud Requirements'!D51</f>
        <v>0</v>
      </c>
      <c r="E224" s="119">
        <f>N220+'Fraud Requirements'!E51</f>
        <v>0</v>
      </c>
      <c r="F224" s="98">
        <f>O220+'Fraud Requirements'!F51</f>
        <v>0</v>
      </c>
      <c r="G224" s="119">
        <f>P220+'Fraud Requirements'!G51</f>
        <v>0</v>
      </c>
      <c r="H224" s="119">
        <f>Q220+'Fraud Requirements'!H51</f>
        <v>0</v>
      </c>
      <c r="I224" s="119">
        <f>R220+'Fraud Requirements'!I51</f>
        <v>0</v>
      </c>
    </row>
    <row r="225" spans="1:10" ht="13.5" thickBot="1">
      <c r="B225" s="78" t="s">
        <v>118</v>
      </c>
      <c r="C225" s="126">
        <v>0.4</v>
      </c>
      <c r="D225" s="127">
        <f>C225*D224/C224</f>
        <v>0</v>
      </c>
      <c r="E225" s="128">
        <f>C225*E224/C224</f>
        <v>0</v>
      </c>
      <c r="F225" s="128">
        <f>C225*F224/C224</f>
        <v>0</v>
      </c>
      <c r="G225" s="127">
        <f>C225*G224/C224</f>
        <v>0</v>
      </c>
      <c r="H225" s="127">
        <f>C225*H224/C224</f>
        <v>0</v>
      </c>
      <c r="I225" s="127">
        <f>C225*I224/C224</f>
        <v>0</v>
      </c>
    </row>
    <row r="226" spans="1:10">
      <c r="B226" s="79"/>
    </row>
    <row r="227" spans="1:10">
      <c r="B227" s="79"/>
    </row>
    <row r="229" spans="1:10" ht="33" customHeight="1">
      <c r="A229" s="151" t="s">
        <v>50</v>
      </c>
      <c r="B229" s="151"/>
      <c r="C229" s="151"/>
      <c r="D229" s="151"/>
      <c r="E229" s="151"/>
      <c r="F229" s="151"/>
      <c r="G229" s="151"/>
      <c r="H229" s="151"/>
      <c r="I229" s="151"/>
      <c r="J229" s="151"/>
    </row>
    <row r="241" spans="2:2">
      <c r="B241" s="80"/>
    </row>
    <row r="242" spans="2:2">
      <c r="B242" s="80"/>
    </row>
    <row r="243" spans="2:2">
      <c r="B243" s="80"/>
    </row>
    <row r="244" spans="2:2">
      <c r="B244" s="80"/>
    </row>
    <row r="245" spans="2:2">
      <c r="B245" s="80"/>
    </row>
    <row r="246" spans="2:2">
      <c r="B246" s="80"/>
    </row>
    <row r="247" spans="2:2">
      <c r="B247" s="80"/>
    </row>
    <row r="261" spans="2:2">
      <c r="B261" s="80"/>
    </row>
    <row r="262" spans="2:2">
      <c r="B262" s="80"/>
    </row>
    <row r="263" spans="2:2">
      <c r="B263" s="80"/>
    </row>
    <row r="269" spans="2:2">
      <c r="B269" s="80"/>
    </row>
    <row r="291" spans="2:2">
      <c r="B291" s="80"/>
    </row>
  </sheetData>
  <mergeCells count="11">
    <mergeCell ref="A229:J229"/>
    <mergeCell ref="A1:A4"/>
    <mergeCell ref="B1:N4"/>
    <mergeCell ref="O1:P1"/>
    <mergeCell ref="Q1:R1"/>
    <mergeCell ref="O2:P2"/>
    <mergeCell ref="Q2:R2"/>
    <mergeCell ref="O3:P3"/>
    <mergeCell ref="Q3:R3"/>
    <mergeCell ref="O4:P4"/>
    <mergeCell ref="Q4:R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6E66-11E3-4EE3-BCDE-334C49B08C6C}">
  <dimension ref="A1:S118"/>
  <sheetViews>
    <sheetView workbookViewId="0">
      <selection activeCell="B6" sqref="B6"/>
    </sheetView>
  </sheetViews>
  <sheetFormatPr defaultColWidth="13.85546875" defaultRowHeight="12.75"/>
  <cols>
    <col min="1" max="1" width="22.42578125" style="80" customWidth="1"/>
    <col min="2" max="2" width="80.85546875" style="57" customWidth="1"/>
    <col min="3" max="3" width="7.42578125" style="80" customWidth="1"/>
    <col min="4" max="5" width="10.42578125" style="80" customWidth="1"/>
    <col min="6" max="6" width="17.85546875" style="80" customWidth="1"/>
    <col min="7" max="8" width="10.28515625" style="80" bestFit="1" customWidth="1"/>
    <col min="9" max="9" width="10.5703125" style="80" bestFit="1" customWidth="1"/>
    <col min="10" max="12" width="10.28515625" style="80" bestFit="1" customWidth="1"/>
    <col min="13" max="13" width="18.42578125" style="80" customWidth="1"/>
    <col min="14" max="15" width="11.85546875" style="80" bestFit="1" customWidth="1"/>
    <col min="16" max="16" width="10.85546875" style="80" customWidth="1"/>
    <col min="17" max="17" width="11.85546875" style="80" bestFit="1" customWidth="1"/>
    <col min="18" max="18" width="11.85546875" style="80" customWidth="1"/>
    <col min="19" max="19" width="11.85546875" style="80" bestFit="1" customWidth="1"/>
    <col min="20" max="16384" width="13.85546875" style="80"/>
  </cols>
  <sheetData>
    <row r="1" spans="1:19" ht="16.5" customHeight="1">
      <c r="A1" s="152"/>
      <c r="B1" s="155" t="s">
        <v>56</v>
      </c>
      <c r="C1" s="156"/>
      <c r="D1" s="156"/>
      <c r="E1" s="156"/>
      <c r="F1" s="156"/>
      <c r="G1" s="156"/>
      <c r="H1" s="156"/>
      <c r="I1" s="156"/>
      <c r="J1" s="156"/>
      <c r="K1" s="156"/>
      <c r="L1" s="156"/>
      <c r="M1" s="156"/>
      <c r="N1" s="156"/>
      <c r="O1" s="157"/>
      <c r="P1" s="164" t="s">
        <v>42</v>
      </c>
      <c r="Q1" s="164"/>
      <c r="R1" s="165" t="s">
        <v>49</v>
      </c>
      <c r="S1" s="165"/>
    </row>
    <row r="2" spans="1:19" ht="16.5" customHeight="1">
      <c r="A2" s="153"/>
      <c r="B2" s="158"/>
      <c r="C2" s="159"/>
      <c r="D2" s="159"/>
      <c r="E2" s="159"/>
      <c r="F2" s="159"/>
      <c r="G2" s="159"/>
      <c r="H2" s="159"/>
      <c r="I2" s="159"/>
      <c r="J2" s="159"/>
      <c r="K2" s="159"/>
      <c r="L2" s="159"/>
      <c r="M2" s="159"/>
      <c r="N2" s="159"/>
      <c r="O2" s="160"/>
      <c r="P2" s="164" t="s">
        <v>43</v>
      </c>
      <c r="Q2" s="164"/>
      <c r="R2" s="165" t="s">
        <v>48</v>
      </c>
      <c r="S2" s="166"/>
    </row>
    <row r="3" spans="1:19" ht="16.5" customHeight="1">
      <c r="A3" s="153"/>
      <c r="B3" s="158"/>
      <c r="C3" s="159"/>
      <c r="D3" s="159"/>
      <c r="E3" s="159"/>
      <c r="F3" s="159"/>
      <c r="G3" s="159"/>
      <c r="H3" s="159"/>
      <c r="I3" s="159"/>
      <c r="J3" s="159"/>
      <c r="K3" s="159"/>
      <c r="L3" s="159"/>
      <c r="M3" s="159"/>
      <c r="N3" s="159"/>
      <c r="O3" s="160"/>
      <c r="P3" s="164" t="s">
        <v>44</v>
      </c>
      <c r="Q3" s="164"/>
      <c r="R3" s="167" t="s">
        <v>55</v>
      </c>
      <c r="S3" s="168"/>
    </row>
    <row r="4" spans="1:19" ht="39" customHeight="1">
      <c r="A4" s="154"/>
      <c r="B4" s="161"/>
      <c r="C4" s="162"/>
      <c r="D4" s="162"/>
      <c r="E4" s="162"/>
      <c r="F4" s="162"/>
      <c r="G4" s="162"/>
      <c r="H4" s="162"/>
      <c r="I4" s="162"/>
      <c r="J4" s="162"/>
      <c r="K4" s="162"/>
      <c r="L4" s="162"/>
      <c r="M4" s="162"/>
      <c r="N4" s="162"/>
      <c r="O4" s="163"/>
      <c r="P4" s="164" t="s">
        <v>45</v>
      </c>
      <c r="Q4" s="164"/>
      <c r="R4" s="169">
        <v>45901</v>
      </c>
      <c r="S4" s="170"/>
    </row>
    <row r="5" spans="1:19" ht="16.5" customHeight="1"/>
    <row r="6" spans="1:19">
      <c r="A6" s="82" t="s">
        <v>21</v>
      </c>
      <c r="B6" s="183" t="s">
        <v>315</v>
      </c>
      <c r="G6" s="83"/>
      <c r="H6" s="83"/>
      <c r="I6" s="83"/>
      <c r="J6" s="83"/>
      <c r="K6" s="83"/>
      <c r="L6" s="83"/>
    </row>
    <row r="7" spans="1:19" ht="13.5" thickBot="1">
      <c r="G7" s="83"/>
      <c r="H7" s="83"/>
      <c r="I7" s="83"/>
      <c r="J7" s="83"/>
      <c r="K7" s="83"/>
      <c r="L7" s="83"/>
    </row>
    <row r="8" spans="1:19" ht="25.5">
      <c r="A8" s="84" t="s">
        <v>0</v>
      </c>
      <c r="B8" s="58" t="s">
        <v>41</v>
      </c>
      <c r="C8" s="85" t="s">
        <v>2</v>
      </c>
      <c r="D8" s="86" t="s">
        <v>93</v>
      </c>
      <c r="E8" s="86" t="s">
        <v>111</v>
      </c>
      <c r="F8" s="129" t="s">
        <v>20</v>
      </c>
      <c r="G8" s="88" t="s">
        <v>4</v>
      </c>
      <c r="H8" s="88" t="s">
        <v>5</v>
      </c>
      <c r="I8" s="88" t="s">
        <v>6</v>
      </c>
      <c r="J8" s="88" t="s">
        <v>7</v>
      </c>
      <c r="K8" s="88" t="s">
        <v>8</v>
      </c>
      <c r="L8" s="88" t="s">
        <v>9</v>
      </c>
      <c r="M8" s="89" t="s">
        <v>1</v>
      </c>
      <c r="N8" s="90" t="s">
        <v>10</v>
      </c>
      <c r="O8" s="91" t="s">
        <v>11</v>
      </c>
      <c r="P8" s="91" t="s">
        <v>12</v>
      </c>
      <c r="Q8" s="91" t="s">
        <v>13</v>
      </c>
      <c r="R8" s="92" t="s">
        <v>14</v>
      </c>
      <c r="S8" s="91" t="s">
        <v>15</v>
      </c>
    </row>
    <row r="9" spans="1:19">
      <c r="A9" s="94"/>
      <c r="B9" s="74" t="s">
        <v>194</v>
      </c>
      <c r="C9" s="105"/>
      <c r="D9" s="105"/>
      <c r="E9" s="105"/>
      <c r="F9" s="94"/>
      <c r="G9" s="94"/>
      <c r="H9" s="94"/>
      <c r="I9" s="94"/>
      <c r="J9" s="94"/>
      <c r="K9" s="94"/>
      <c r="L9" s="94"/>
      <c r="M9" s="94"/>
      <c r="N9" s="94"/>
      <c r="O9" s="94"/>
      <c r="P9" s="94"/>
      <c r="Q9" s="94"/>
      <c r="R9" s="94"/>
      <c r="S9" s="94"/>
    </row>
    <row r="10" spans="1:19" ht="51">
      <c r="A10" s="99"/>
      <c r="B10" s="109" t="s">
        <v>307</v>
      </c>
      <c r="C10" s="144">
        <v>200</v>
      </c>
      <c r="D10" s="145" t="s">
        <v>196</v>
      </c>
      <c r="E10" s="146" t="s">
        <v>190</v>
      </c>
      <c r="F10" s="147" t="s">
        <v>197</v>
      </c>
      <c r="G10" s="54"/>
      <c r="H10" s="54"/>
      <c r="I10" s="54"/>
      <c r="J10" s="54"/>
      <c r="K10" s="54"/>
      <c r="L10" s="54"/>
      <c r="M10" s="54"/>
      <c r="N10" s="54">
        <f>SUM(C10*G10)</f>
        <v>0</v>
      </c>
      <c r="O10" s="54">
        <f>SUM(C10*H10)</f>
        <v>0</v>
      </c>
      <c r="P10" s="54">
        <f>SUM(C10*I10)</f>
        <v>0</v>
      </c>
      <c r="Q10" s="54">
        <f>SUM(C10*J10)</f>
        <v>0</v>
      </c>
      <c r="R10" s="54">
        <f>SUM(C10*K10)</f>
        <v>0</v>
      </c>
      <c r="S10" s="54">
        <f>SUM(C10*L10)</f>
        <v>0</v>
      </c>
    </row>
    <row r="11" spans="1:19" ht="38.25">
      <c r="A11" s="99"/>
      <c r="B11" s="109" t="s">
        <v>308</v>
      </c>
      <c r="C11" s="144">
        <v>200</v>
      </c>
      <c r="D11" s="145" t="s">
        <v>196</v>
      </c>
      <c r="E11" s="146" t="s">
        <v>190</v>
      </c>
      <c r="F11" s="147" t="s">
        <v>197</v>
      </c>
      <c r="G11" s="54"/>
      <c r="H11" s="54"/>
      <c r="I11" s="54"/>
      <c r="J11" s="54"/>
      <c r="K11" s="54"/>
      <c r="L11" s="54"/>
      <c r="M11" s="54"/>
      <c r="N11" s="54">
        <f>SUM(C11*G11)</f>
        <v>0</v>
      </c>
      <c r="O11" s="54">
        <f>SUM(C11*H11)</f>
        <v>0</v>
      </c>
      <c r="P11" s="54">
        <f>SUM(C11*I11)</f>
        <v>0</v>
      </c>
      <c r="Q11" s="54">
        <f>SUM(C11*J11)</f>
        <v>0</v>
      </c>
      <c r="R11" s="54">
        <f>SUM(C11*K11)</f>
        <v>0</v>
      </c>
      <c r="S11" s="54">
        <f>SUM(C11*L11)</f>
        <v>0</v>
      </c>
    </row>
    <row r="12" spans="1:19" ht="63.75">
      <c r="A12" s="99"/>
      <c r="B12" s="109" t="s">
        <v>195</v>
      </c>
      <c r="C12" s="118">
        <v>200</v>
      </c>
      <c r="D12" s="118" t="s">
        <v>196</v>
      </c>
      <c r="E12" s="146" t="s">
        <v>190</v>
      </c>
      <c r="F12" s="142" t="s">
        <v>197</v>
      </c>
      <c r="G12" s="54"/>
      <c r="H12" s="54"/>
      <c r="I12" s="54"/>
      <c r="J12" s="54"/>
      <c r="K12" s="54"/>
      <c r="L12" s="54"/>
      <c r="M12" s="54"/>
      <c r="N12" s="54">
        <f>SUM(C12*G12)</f>
        <v>0</v>
      </c>
      <c r="O12" s="54">
        <f t="shared" ref="O12:O24" si="0">SUM(C12*H12)</f>
        <v>0</v>
      </c>
      <c r="P12" s="54">
        <f t="shared" ref="P12:P22" si="1">SUM(C12*I12)</f>
        <v>0</v>
      </c>
      <c r="Q12" s="54">
        <f t="shared" ref="Q12:Q24" si="2">SUM(C12*J12)</f>
        <v>0</v>
      </c>
      <c r="R12" s="99">
        <f t="shared" ref="R12:R22" si="3">SUM(C12*K12)</f>
        <v>0</v>
      </c>
      <c r="S12" s="54">
        <f t="shared" ref="S12:S22" si="4">SUM(C12*L12)</f>
        <v>0</v>
      </c>
    </row>
    <row r="13" spans="1:19" ht="51">
      <c r="A13" s="99"/>
      <c r="B13" s="109" t="s">
        <v>198</v>
      </c>
      <c r="C13" s="118">
        <v>200</v>
      </c>
      <c r="D13" s="118" t="s">
        <v>196</v>
      </c>
      <c r="E13" s="146" t="s">
        <v>190</v>
      </c>
      <c r="F13" s="142" t="s">
        <v>197</v>
      </c>
      <c r="G13" s="54"/>
      <c r="H13" s="54"/>
      <c r="I13" s="54"/>
      <c r="J13" s="54"/>
      <c r="K13" s="54"/>
      <c r="L13" s="54"/>
      <c r="M13" s="54"/>
      <c r="N13" s="54">
        <f t="shared" ref="N13:N24" si="5">SUM(C13*G13)</f>
        <v>0</v>
      </c>
      <c r="O13" s="54">
        <f t="shared" si="0"/>
        <v>0</v>
      </c>
      <c r="P13" s="54">
        <f t="shared" si="1"/>
        <v>0</v>
      </c>
      <c r="Q13" s="54">
        <f t="shared" si="2"/>
        <v>0</v>
      </c>
      <c r="R13" s="99">
        <f t="shared" si="3"/>
        <v>0</v>
      </c>
      <c r="S13" s="54">
        <f t="shared" si="4"/>
        <v>0</v>
      </c>
    </row>
    <row r="14" spans="1:19" ht="38.25">
      <c r="A14" s="99"/>
      <c r="B14" s="130" t="s">
        <v>199</v>
      </c>
      <c r="C14" s="118">
        <v>200</v>
      </c>
      <c r="D14" s="118" t="s">
        <v>196</v>
      </c>
      <c r="E14" s="146" t="s">
        <v>190</v>
      </c>
      <c r="F14" s="142" t="s">
        <v>197</v>
      </c>
      <c r="G14" s="54"/>
      <c r="H14" s="54"/>
      <c r="I14" s="54"/>
      <c r="J14" s="54"/>
      <c r="K14" s="54"/>
      <c r="L14" s="54"/>
      <c r="M14" s="54"/>
      <c r="N14" s="54">
        <f t="shared" si="5"/>
        <v>0</v>
      </c>
      <c r="O14" s="54">
        <f t="shared" si="0"/>
        <v>0</v>
      </c>
      <c r="P14" s="54">
        <f t="shared" si="1"/>
        <v>0</v>
      </c>
      <c r="Q14" s="54">
        <f t="shared" si="2"/>
        <v>0</v>
      </c>
      <c r="R14" s="99">
        <f t="shared" si="3"/>
        <v>0</v>
      </c>
      <c r="S14" s="54">
        <f t="shared" si="4"/>
        <v>0</v>
      </c>
    </row>
    <row r="15" spans="1:19">
      <c r="A15" s="99"/>
      <c r="B15" s="130" t="s">
        <v>200</v>
      </c>
      <c r="C15" s="131">
        <v>200</v>
      </c>
      <c r="D15" s="131" t="s">
        <v>196</v>
      </c>
      <c r="E15" s="144" t="s">
        <v>190</v>
      </c>
      <c r="F15" s="142" t="s">
        <v>197</v>
      </c>
      <c r="G15" s="54"/>
      <c r="H15" s="54"/>
      <c r="I15" s="54"/>
      <c r="J15" s="54"/>
      <c r="K15" s="54"/>
      <c r="L15" s="54"/>
      <c r="M15" s="54"/>
      <c r="N15" s="54">
        <f t="shared" si="5"/>
        <v>0</v>
      </c>
      <c r="O15" s="54">
        <f t="shared" si="0"/>
        <v>0</v>
      </c>
      <c r="P15" s="54">
        <f t="shared" si="1"/>
        <v>0</v>
      </c>
      <c r="Q15" s="54">
        <f t="shared" si="2"/>
        <v>0</v>
      </c>
      <c r="R15" s="99">
        <f t="shared" si="3"/>
        <v>0</v>
      </c>
      <c r="S15" s="54">
        <f t="shared" si="4"/>
        <v>0</v>
      </c>
    </row>
    <row r="16" spans="1:19" ht="25.5">
      <c r="A16" s="99"/>
      <c r="B16" s="109" t="s">
        <v>201</v>
      </c>
      <c r="C16" s="118">
        <v>100</v>
      </c>
      <c r="D16" s="118" t="s">
        <v>196</v>
      </c>
      <c r="E16" s="146" t="s">
        <v>106</v>
      </c>
      <c r="F16" s="142" t="s">
        <v>197</v>
      </c>
      <c r="G16" s="54"/>
      <c r="H16" s="54"/>
      <c r="I16" s="54"/>
      <c r="J16" s="54"/>
      <c r="K16" s="54"/>
      <c r="L16" s="54"/>
      <c r="M16" s="54"/>
      <c r="N16" s="54">
        <f t="shared" si="5"/>
        <v>0</v>
      </c>
      <c r="O16" s="54">
        <f t="shared" si="0"/>
        <v>0</v>
      </c>
      <c r="P16" s="54">
        <f t="shared" si="1"/>
        <v>0</v>
      </c>
      <c r="Q16" s="54">
        <f t="shared" si="2"/>
        <v>0</v>
      </c>
      <c r="R16" s="99">
        <f t="shared" si="3"/>
        <v>0</v>
      </c>
      <c r="S16" s="54">
        <f t="shared" si="4"/>
        <v>0</v>
      </c>
    </row>
    <row r="17" spans="1:19" ht="25.5">
      <c r="A17" s="99"/>
      <c r="B17" s="109" t="s">
        <v>202</v>
      </c>
      <c r="C17" s="118">
        <v>100</v>
      </c>
      <c r="D17" s="118" t="s">
        <v>196</v>
      </c>
      <c r="E17" s="146" t="s">
        <v>106</v>
      </c>
      <c r="F17" s="142" t="s">
        <v>197</v>
      </c>
      <c r="G17" s="54"/>
      <c r="H17" s="54"/>
      <c r="I17" s="54"/>
      <c r="J17" s="54"/>
      <c r="K17" s="54"/>
      <c r="L17" s="54"/>
      <c r="M17" s="54"/>
      <c r="N17" s="54">
        <f t="shared" si="5"/>
        <v>0</v>
      </c>
      <c r="O17" s="54">
        <f t="shared" si="0"/>
        <v>0</v>
      </c>
      <c r="P17" s="54">
        <f t="shared" si="1"/>
        <v>0</v>
      </c>
      <c r="Q17" s="54">
        <f t="shared" si="2"/>
        <v>0</v>
      </c>
      <c r="R17" s="99">
        <f t="shared" si="3"/>
        <v>0</v>
      </c>
      <c r="S17" s="54">
        <f t="shared" si="4"/>
        <v>0</v>
      </c>
    </row>
    <row r="18" spans="1:19">
      <c r="A18" s="99"/>
      <c r="B18" s="109" t="s">
        <v>203</v>
      </c>
      <c r="C18" s="118">
        <v>100</v>
      </c>
      <c r="D18" s="118" t="s">
        <v>196</v>
      </c>
      <c r="E18" s="146" t="s">
        <v>190</v>
      </c>
      <c r="F18" s="142" t="s">
        <v>197</v>
      </c>
      <c r="G18" s="54"/>
      <c r="H18" s="54"/>
      <c r="I18" s="54"/>
      <c r="J18" s="54"/>
      <c r="K18" s="54"/>
      <c r="L18" s="54"/>
      <c r="M18" s="54"/>
      <c r="N18" s="54">
        <f t="shared" si="5"/>
        <v>0</v>
      </c>
      <c r="O18" s="54">
        <f t="shared" si="0"/>
        <v>0</v>
      </c>
      <c r="P18" s="54">
        <f t="shared" si="1"/>
        <v>0</v>
      </c>
      <c r="Q18" s="54">
        <f t="shared" si="2"/>
        <v>0</v>
      </c>
      <c r="R18" s="99">
        <f t="shared" si="3"/>
        <v>0</v>
      </c>
      <c r="S18" s="54">
        <f t="shared" si="4"/>
        <v>0</v>
      </c>
    </row>
    <row r="19" spans="1:19" ht="25.5">
      <c r="A19" s="99"/>
      <c r="B19" s="109" t="s">
        <v>204</v>
      </c>
      <c r="C19" s="118">
        <v>100</v>
      </c>
      <c r="D19" s="118" t="s">
        <v>196</v>
      </c>
      <c r="E19" s="146" t="s">
        <v>190</v>
      </c>
      <c r="F19" s="142" t="s">
        <v>197</v>
      </c>
      <c r="G19" s="54"/>
      <c r="H19" s="54"/>
      <c r="I19" s="54"/>
      <c r="J19" s="54"/>
      <c r="K19" s="54"/>
      <c r="L19" s="54"/>
      <c r="M19" s="54"/>
      <c r="N19" s="54">
        <f t="shared" si="5"/>
        <v>0</v>
      </c>
      <c r="O19" s="54">
        <f t="shared" si="0"/>
        <v>0</v>
      </c>
      <c r="P19" s="54">
        <f t="shared" si="1"/>
        <v>0</v>
      </c>
      <c r="Q19" s="54">
        <f t="shared" si="2"/>
        <v>0</v>
      </c>
      <c r="R19" s="99">
        <f t="shared" si="3"/>
        <v>0</v>
      </c>
      <c r="S19" s="54">
        <f t="shared" si="4"/>
        <v>0</v>
      </c>
    </row>
    <row r="20" spans="1:19" ht="25.5">
      <c r="A20" s="99"/>
      <c r="B20" s="109" t="s">
        <v>205</v>
      </c>
      <c r="C20" s="118">
        <v>100</v>
      </c>
      <c r="D20" s="118" t="s">
        <v>196</v>
      </c>
      <c r="E20" s="146" t="s">
        <v>190</v>
      </c>
      <c r="F20" s="142" t="s">
        <v>197</v>
      </c>
      <c r="G20" s="54"/>
      <c r="H20" s="54"/>
      <c r="I20" s="54"/>
      <c r="J20" s="54"/>
      <c r="K20" s="54"/>
      <c r="L20" s="54"/>
      <c r="M20" s="54"/>
      <c r="N20" s="54">
        <f t="shared" si="5"/>
        <v>0</v>
      </c>
      <c r="O20" s="54">
        <f t="shared" si="0"/>
        <v>0</v>
      </c>
      <c r="P20" s="54">
        <f t="shared" si="1"/>
        <v>0</v>
      </c>
      <c r="Q20" s="54">
        <f t="shared" si="2"/>
        <v>0</v>
      </c>
      <c r="R20" s="99">
        <f t="shared" si="3"/>
        <v>0</v>
      </c>
      <c r="S20" s="54">
        <f t="shared" si="4"/>
        <v>0</v>
      </c>
    </row>
    <row r="21" spans="1:19" ht="25.5">
      <c r="A21" s="99"/>
      <c r="B21" s="109" t="s">
        <v>255</v>
      </c>
      <c r="C21" s="118">
        <v>100</v>
      </c>
      <c r="D21" s="118" t="s">
        <v>196</v>
      </c>
      <c r="E21" s="146" t="s">
        <v>190</v>
      </c>
      <c r="F21" s="142" t="s">
        <v>197</v>
      </c>
      <c r="G21" s="54"/>
      <c r="H21" s="54"/>
      <c r="I21" s="54"/>
      <c r="J21" s="54"/>
      <c r="K21" s="54"/>
      <c r="L21" s="54"/>
      <c r="M21" s="54"/>
      <c r="N21" s="54">
        <f t="shared" si="5"/>
        <v>0</v>
      </c>
      <c r="O21" s="54">
        <f t="shared" si="0"/>
        <v>0</v>
      </c>
      <c r="P21" s="54">
        <f t="shared" si="1"/>
        <v>0</v>
      </c>
      <c r="Q21" s="54">
        <f t="shared" si="2"/>
        <v>0</v>
      </c>
      <c r="R21" s="99">
        <f t="shared" si="3"/>
        <v>0</v>
      </c>
      <c r="S21" s="54">
        <f t="shared" si="4"/>
        <v>0</v>
      </c>
    </row>
    <row r="22" spans="1:19" ht="25.5">
      <c r="A22" s="99"/>
      <c r="B22" s="109" t="s">
        <v>256</v>
      </c>
      <c r="C22" s="118">
        <v>100</v>
      </c>
      <c r="D22" s="118" t="s">
        <v>196</v>
      </c>
      <c r="E22" s="146" t="s">
        <v>190</v>
      </c>
      <c r="F22" s="142" t="s">
        <v>197</v>
      </c>
      <c r="G22" s="54"/>
      <c r="H22" s="54"/>
      <c r="I22" s="54"/>
      <c r="J22" s="54"/>
      <c r="K22" s="54"/>
      <c r="L22" s="54"/>
      <c r="M22" s="54"/>
      <c r="N22" s="54">
        <f t="shared" si="5"/>
        <v>0</v>
      </c>
      <c r="O22" s="54">
        <f t="shared" si="0"/>
        <v>0</v>
      </c>
      <c r="P22" s="54">
        <f t="shared" si="1"/>
        <v>0</v>
      </c>
      <c r="Q22" s="54">
        <f t="shared" si="2"/>
        <v>0</v>
      </c>
      <c r="R22" s="99">
        <f t="shared" si="3"/>
        <v>0</v>
      </c>
      <c r="S22" s="54">
        <f t="shared" si="4"/>
        <v>0</v>
      </c>
    </row>
    <row r="23" spans="1:19" ht="25.5">
      <c r="A23" s="99"/>
      <c r="B23" s="109" t="s">
        <v>257</v>
      </c>
      <c r="C23" s="118">
        <v>100</v>
      </c>
      <c r="D23" s="118" t="s">
        <v>196</v>
      </c>
      <c r="E23" s="145" t="s">
        <v>190</v>
      </c>
      <c r="F23" s="142" t="s">
        <v>197</v>
      </c>
      <c r="G23" s="54"/>
      <c r="H23" s="54"/>
      <c r="I23" s="54"/>
      <c r="J23" s="54"/>
      <c r="K23" s="54"/>
      <c r="L23" s="54"/>
      <c r="M23" s="54"/>
      <c r="N23" s="54">
        <f t="shared" si="5"/>
        <v>0</v>
      </c>
      <c r="O23" s="54">
        <f t="shared" si="0"/>
        <v>0</v>
      </c>
      <c r="P23" s="54"/>
      <c r="Q23" s="54">
        <f t="shared" si="2"/>
        <v>0</v>
      </c>
      <c r="R23" s="99"/>
      <c r="S23" s="54"/>
    </row>
    <row r="24" spans="1:19" ht="25.5">
      <c r="A24" s="99"/>
      <c r="B24" s="109" t="s">
        <v>206</v>
      </c>
      <c r="C24" s="118">
        <v>100</v>
      </c>
      <c r="D24" s="118" t="s">
        <v>196</v>
      </c>
      <c r="E24" s="145" t="s">
        <v>190</v>
      </c>
      <c r="F24" s="142" t="s">
        <v>197</v>
      </c>
      <c r="G24" s="54"/>
      <c r="H24" s="54"/>
      <c r="I24" s="54"/>
      <c r="J24" s="54"/>
      <c r="K24" s="54"/>
      <c r="L24" s="54"/>
      <c r="M24" s="54"/>
      <c r="N24" s="54">
        <f t="shared" si="5"/>
        <v>0</v>
      </c>
      <c r="O24" s="54">
        <f t="shared" si="0"/>
        <v>0</v>
      </c>
      <c r="P24" s="54">
        <f>SUM(C24*I24)</f>
        <v>0</v>
      </c>
      <c r="Q24" s="54">
        <f t="shared" si="2"/>
        <v>0</v>
      </c>
      <c r="R24" s="99">
        <f>SUM(C24*K24)</f>
        <v>0</v>
      </c>
      <c r="S24" s="54">
        <f>SUM(C24*L24)</f>
        <v>0</v>
      </c>
    </row>
    <row r="25" spans="1:19" ht="51">
      <c r="A25" s="99"/>
      <c r="B25" s="109" t="s">
        <v>309</v>
      </c>
      <c r="C25" s="145">
        <v>100</v>
      </c>
      <c r="D25" s="145" t="s">
        <v>196</v>
      </c>
      <c r="E25" s="145" t="s">
        <v>190</v>
      </c>
      <c r="F25" s="142" t="s">
        <v>197</v>
      </c>
      <c r="G25" s="54"/>
      <c r="H25" s="54"/>
      <c r="I25" s="54"/>
      <c r="J25" s="54"/>
      <c r="K25" s="54"/>
      <c r="L25" s="54"/>
      <c r="M25" s="54"/>
      <c r="N25" s="54"/>
      <c r="O25" s="54"/>
      <c r="P25" s="54"/>
      <c r="Q25" s="54"/>
      <c r="R25" s="99"/>
      <c r="S25" s="54"/>
    </row>
    <row r="26" spans="1:19">
      <c r="A26" s="99"/>
      <c r="B26" s="132" t="s">
        <v>207</v>
      </c>
      <c r="C26" s="133"/>
      <c r="D26" s="133"/>
      <c r="E26" s="133"/>
      <c r="F26" s="143"/>
      <c r="G26" s="134"/>
      <c r="H26" s="134"/>
      <c r="I26" s="134"/>
      <c r="J26" s="134"/>
      <c r="K26" s="134"/>
      <c r="L26" s="134"/>
      <c r="M26" s="134"/>
      <c r="N26" s="134"/>
      <c r="O26" s="134"/>
      <c r="P26" s="134"/>
      <c r="Q26" s="134"/>
      <c r="R26" s="135"/>
      <c r="S26" s="134"/>
    </row>
    <row r="27" spans="1:19">
      <c r="A27" s="99"/>
      <c r="B27" s="109" t="s">
        <v>208</v>
      </c>
      <c r="C27" s="118">
        <v>100</v>
      </c>
      <c r="D27" s="118" t="s">
        <v>196</v>
      </c>
      <c r="E27" s="146" t="s">
        <v>190</v>
      </c>
      <c r="F27" s="142" t="s">
        <v>197</v>
      </c>
      <c r="G27" s="54"/>
      <c r="H27" s="54"/>
      <c r="I27" s="54"/>
      <c r="J27" s="54"/>
      <c r="K27" s="54"/>
      <c r="L27" s="54"/>
      <c r="M27" s="54"/>
      <c r="N27" s="54">
        <f t="shared" ref="N27:N33" si="6">SUM(C27*G27)</f>
        <v>0</v>
      </c>
      <c r="O27" s="54">
        <f t="shared" ref="O27:O33" si="7">SUM(C27*H27)</f>
        <v>0</v>
      </c>
      <c r="P27" s="54">
        <f t="shared" ref="P27:P33" si="8">SUM(C27*I27)</f>
        <v>0</v>
      </c>
      <c r="Q27" s="54">
        <f t="shared" ref="Q27:Q33" si="9">SUM(C27*J27)</f>
        <v>0</v>
      </c>
      <c r="R27" s="99">
        <f t="shared" ref="R27:R33" si="10">SUM(C27*K27)</f>
        <v>0</v>
      </c>
      <c r="S27" s="54">
        <f t="shared" ref="S27:S33" si="11">SUM(C27*L27)</f>
        <v>0</v>
      </c>
    </row>
    <row r="28" spans="1:19">
      <c r="A28" s="99"/>
      <c r="B28" s="109" t="s">
        <v>209</v>
      </c>
      <c r="C28" s="118">
        <v>100</v>
      </c>
      <c r="D28" s="118" t="s">
        <v>196</v>
      </c>
      <c r="E28" s="146" t="s">
        <v>190</v>
      </c>
      <c r="F28" s="142" t="s">
        <v>197</v>
      </c>
      <c r="G28" s="54"/>
      <c r="H28" s="54"/>
      <c r="I28" s="54"/>
      <c r="J28" s="54"/>
      <c r="K28" s="54"/>
      <c r="L28" s="54"/>
      <c r="M28" s="54"/>
      <c r="N28" s="54">
        <f t="shared" si="6"/>
        <v>0</v>
      </c>
      <c r="O28" s="54">
        <f t="shared" si="7"/>
        <v>0</v>
      </c>
      <c r="P28" s="54">
        <f t="shared" si="8"/>
        <v>0</v>
      </c>
      <c r="Q28" s="54">
        <f t="shared" si="9"/>
        <v>0</v>
      </c>
      <c r="R28" s="99">
        <f t="shared" si="10"/>
        <v>0</v>
      </c>
      <c r="S28" s="54">
        <f t="shared" si="11"/>
        <v>0</v>
      </c>
    </row>
    <row r="29" spans="1:19">
      <c r="A29" s="99"/>
      <c r="B29" s="109" t="s">
        <v>210</v>
      </c>
      <c r="C29" s="118">
        <v>100</v>
      </c>
      <c r="D29" s="118" t="s">
        <v>196</v>
      </c>
      <c r="E29" s="146" t="s">
        <v>190</v>
      </c>
      <c r="F29" s="142" t="s">
        <v>197</v>
      </c>
      <c r="G29" s="54"/>
      <c r="H29" s="54"/>
      <c r="I29" s="54"/>
      <c r="J29" s="54"/>
      <c r="K29" s="54"/>
      <c r="L29" s="54"/>
      <c r="M29" s="54"/>
      <c r="N29" s="54">
        <f t="shared" si="6"/>
        <v>0</v>
      </c>
      <c r="O29" s="54">
        <f t="shared" si="7"/>
        <v>0</v>
      </c>
      <c r="P29" s="54">
        <f t="shared" si="8"/>
        <v>0</v>
      </c>
      <c r="Q29" s="54">
        <f t="shared" si="9"/>
        <v>0</v>
      </c>
      <c r="R29" s="99">
        <f t="shared" si="10"/>
        <v>0</v>
      </c>
      <c r="S29" s="54">
        <f t="shared" si="11"/>
        <v>0</v>
      </c>
    </row>
    <row r="30" spans="1:19">
      <c r="A30" s="99"/>
      <c r="B30" s="109" t="s">
        <v>211</v>
      </c>
      <c r="C30" s="118">
        <v>100</v>
      </c>
      <c r="D30" s="118" t="s">
        <v>196</v>
      </c>
      <c r="E30" s="146" t="s">
        <v>190</v>
      </c>
      <c r="F30" s="142" t="s">
        <v>197</v>
      </c>
      <c r="G30" s="54"/>
      <c r="H30" s="54"/>
      <c r="I30" s="54"/>
      <c r="J30" s="54"/>
      <c r="K30" s="54"/>
      <c r="L30" s="54"/>
      <c r="M30" s="54"/>
      <c r="N30" s="54">
        <f t="shared" si="6"/>
        <v>0</v>
      </c>
      <c r="O30" s="54">
        <f t="shared" si="7"/>
        <v>0</v>
      </c>
      <c r="P30" s="54">
        <f t="shared" si="8"/>
        <v>0</v>
      </c>
      <c r="Q30" s="54">
        <f t="shared" si="9"/>
        <v>0</v>
      </c>
      <c r="R30" s="99">
        <f t="shared" si="10"/>
        <v>0</v>
      </c>
      <c r="S30" s="54">
        <f t="shared" si="11"/>
        <v>0</v>
      </c>
    </row>
    <row r="31" spans="1:19">
      <c r="A31" s="99"/>
      <c r="B31" s="109" t="s">
        <v>212</v>
      </c>
      <c r="C31" s="118">
        <v>100</v>
      </c>
      <c r="D31" s="118" t="s">
        <v>196</v>
      </c>
      <c r="E31" s="146" t="s">
        <v>190</v>
      </c>
      <c r="F31" s="142" t="s">
        <v>197</v>
      </c>
      <c r="G31" s="54"/>
      <c r="H31" s="54"/>
      <c r="I31" s="54"/>
      <c r="J31" s="54"/>
      <c r="K31" s="54"/>
      <c r="L31" s="54"/>
      <c r="M31" s="54"/>
      <c r="N31" s="54">
        <f t="shared" si="6"/>
        <v>0</v>
      </c>
      <c r="O31" s="54">
        <f t="shared" si="7"/>
        <v>0</v>
      </c>
      <c r="P31" s="54">
        <f t="shared" si="8"/>
        <v>0</v>
      </c>
      <c r="Q31" s="54">
        <f t="shared" si="9"/>
        <v>0</v>
      </c>
      <c r="R31" s="99">
        <f t="shared" si="10"/>
        <v>0</v>
      </c>
      <c r="S31" s="54">
        <f t="shared" si="11"/>
        <v>0</v>
      </c>
    </row>
    <row r="32" spans="1:19">
      <c r="A32" s="99"/>
      <c r="B32" s="109" t="s">
        <v>213</v>
      </c>
      <c r="C32" s="118">
        <v>100</v>
      </c>
      <c r="D32" s="118" t="s">
        <v>196</v>
      </c>
      <c r="E32" s="146" t="s">
        <v>190</v>
      </c>
      <c r="F32" s="142" t="s">
        <v>197</v>
      </c>
      <c r="G32" s="54"/>
      <c r="H32" s="54"/>
      <c r="I32" s="54"/>
      <c r="J32" s="54"/>
      <c r="K32" s="54"/>
      <c r="L32" s="54"/>
      <c r="M32" s="54"/>
      <c r="N32" s="54">
        <f t="shared" si="6"/>
        <v>0</v>
      </c>
      <c r="O32" s="54">
        <f t="shared" si="7"/>
        <v>0</v>
      </c>
      <c r="P32" s="54">
        <f t="shared" si="8"/>
        <v>0</v>
      </c>
      <c r="Q32" s="54">
        <f t="shared" si="9"/>
        <v>0</v>
      </c>
      <c r="R32" s="99">
        <f t="shared" si="10"/>
        <v>0</v>
      </c>
      <c r="S32" s="54">
        <f t="shared" si="11"/>
        <v>0</v>
      </c>
    </row>
    <row r="33" spans="1:19" ht="13.15" customHeight="1">
      <c r="A33" s="99"/>
      <c r="B33" s="109" t="s">
        <v>258</v>
      </c>
      <c r="C33" s="118">
        <v>100</v>
      </c>
      <c r="D33" s="118" t="s">
        <v>196</v>
      </c>
      <c r="E33" s="146" t="s">
        <v>190</v>
      </c>
      <c r="F33" s="142" t="s">
        <v>197</v>
      </c>
      <c r="G33" s="54"/>
      <c r="H33" s="54"/>
      <c r="I33" s="54"/>
      <c r="J33" s="54"/>
      <c r="K33" s="54"/>
      <c r="L33" s="54"/>
      <c r="M33" s="54"/>
      <c r="N33" s="54">
        <f t="shared" si="6"/>
        <v>0</v>
      </c>
      <c r="O33" s="54">
        <f t="shared" si="7"/>
        <v>0</v>
      </c>
      <c r="P33" s="54">
        <f t="shared" si="8"/>
        <v>0</v>
      </c>
      <c r="Q33" s="54">
        <f t="shared" si="9"/>
        <v>0</v>
      </c>
      <c r="R33" s="99">
        <f t="shared" si="10"/>
        <v>0</v>
      </c>
      <c r="S33" s="54">
        <f t="shared" si="11"/>
        <v>0</v>
      </c>
    </row>
    <row r="34" spans="1:19">
      <c r="A34" s="99"/>
      <c r="B34" s="132" t="s">
        <v>214</v>
      </c>
      <c r="C34" s="133"/>
      <c r="D34" s="133"/>
      <c r="E34" s="133"/>
      <c r="F34" s="143"/>
      <c r="G34" s="134"/>
      <c r="H34" s="134"/>
      <c r="I34" s="134"/>
      <c r="J34" s="134"/>
      <c r="K34" s="134"/>
      <c r="L34" s="134"/>
      <c r="M34" s="134"/>
      <c r="N34" s="134"/>
      <c r="O34" s="134"/>
      <c r="P34" s="134"/>
      <c r="Q34" s="134"/>
      <c r="R34" s="135"/>
      <c r="S34" s="134"/>
    </row>
    <row r="35" spans="1:19">
      <c r="A35" s="99"/>
      <c r="B35" s="109" t="s">
        <v>215</v>
      </c>
      <c r="C35" s="118">
        <v>75</v>
      </c>
      <c r="D35" s="118" t="s">
        <v>196</v>
      </c>
      <c r="E35" s="146" t="s">
        <v>190</v>
      </c>
      <c r="F35" s="142" t="s">
        <v>197</v>
      </c>
      <c r="G35" s="54"/>
      <c r="H35" s="54"/>
      <c r="I35" s="54"/>
      <c r="J35" s="54"/>
      <c r="K35" s="54"/>
      <c r="L35" s="54"/>
      <c r="M35" s="54"/>
      <c r="N35" s="54">
        <f t="shared" ref="N35:N41" si="12">SUM(C35*G35)</f>
        <v>0</v>
      </c>
      <c r="O35" s="54">
        <f t="shared" ref="O35:O41" si="13">SUM(C35*H35)</f>
        <v>0</v>
      </c>
      <c r="P35" s="54">
        <f t="shared" ref="P35:P41" si="14">SUM(C35*I35)</f>
        <v>0</v>
      </c>
      <c r="Q35" s="54">
        <f t="shared" ref="Q35:Q41" si="15">SUM(C35*J35)</f>
        <v>0</v>
      </c>
      <c r="R35" s="99">
        <f t="shared" ref="R35:R41" si="16">SUM(C35*K35)</f>
        <v>0</v>
      </c>
      <c r="S35" s="54">
        <f t="shared" ref="S35:S41" si="17">SUM(C35*L35)</f>
        <v>0</v>
      </c>
    </row>
    <row r="36" spans="1:19">
      <c r="A36" s="99"/>
      <c r="B36" s="109" t="s">
        <v>216</v>
      </c>
      <c r="C36" s="118">
        <v>75</v>
      </c>
      <c r="D36" s="118" t="s">
        <v>196</v>
      </c>
      <c r="E36" s="146" t="s">
        <v>190</v>
      </c>
      <c r="F36" s="142" t="s">
        <v>197</v>
      </c>
      <c r="G36" s="54"/>
      <c r="H36" s="54"/>
      <c r="I36" s="54"/>
      <c r="J36" s="54"/>
      <c r="K36" s="54"/>
      <c r="L36" s="54"/>
      <c r="M36" s="54"/>
      <c r="N36" s="54">
        <f t="shared" si="12"/>
        <v>0</v>
      </c>
      <c r="O36" s="54">
        <f t="shared" si="13"/>
        <v>0</v>
      </c>
      <c r="P36" s="54">
        <f t="shared" si="14"/>
        <v>0</v>
      </c>
      <c r="Q36" s="54">
        <f t="shared" si="15"/>
        <v>0</v>
      </c>
      <c r="R36" s="99">
        <f t="shared" si="16"/>
        <v>0</v>
      </c>
      <c r="S36" s="54">
        <f t="shared" si="17"/>
        <v>0</v>
      </c>
    </row>
    <row r="37" spans="1:19">
      <c r="A37" s="99"/>
      <c r="B37" s="109" t="s">
        <v>217</v>
      </c>
      <c r="C37" s="118">
        <v>75</v>
      </c>
      <c r="D37" s="118" t="s">
        <v>196</v>
      </c>
      <c r="E37" s="146" t="s">
        <v>190</v>
      </c>
      <c r="F37" s="142" t="s">
        <v>197</v>
      </c>
      <c r="G37" s="54"/>
      <c r="H37" s="54"/>
      <c r="I37" s="54"/>
      <c r="J37" s="54"/>
      <c r="K37" s="54"/>
      <c r="L37" s="54"/>
      <c r="M37" s="54"/>
      <c r="N37" s="54">
        <f t="shared" si="12"/>
        <v>0</v>
      </c>
      <c r="O37" s="54">
        <f t="shared" si="13"/>
        <v>0</v>
      </c>
      <c r="P37" s="54">
        <f t="shared" si="14"/>
        <v>0</v>
      </c>
      <c r="Q37" s="54">
        <f t="shared" si="15"/>
        <v>0</v>
      </c>
      <c r="R37" s="99">
        <f t="shared" si="16"/>
        <v>0</v>
      </c>
      <c r="S37" s="54">
        <f t="shared" si="17"/>
        <v>0</v>
      </c>
    </row>
    <row r="38" spans="1:19" ht="13.15" customHeight="1">
      <c r="A38" s="99"/>
      <c r="B38" s="109" t="s">
        <v>218</v>
      </c>
      <c r="C38" s="118">
        <v>75</v>
      </c>
      <c r="D38" s="118" t="s">
        <v>196</v>
      </c>
      <c r="E38" s="146" t="s">
        <v>190</v>
      </c>
      <c r="F38" s="142" t="s">
        <v>197</v>
      </c>
      <c r="G38" s="54"/>
      <c r="H38" s="54"/>
      <c r="I38" s="54"/>
      <c r="J38" s="54"/>
      <c r="K38" s="54"/>
      <c r="L38" s="54"/>
      <c r="M38" s="54"/>
      <c r="N38" s="54">
        <f t="shared" si="12"/>
        <v>0</v>
      </c>
      <c r="O38" s="54">
        <f t="shared" si="13"/>
        <v>0</v>
      </c>
      <c r="P38" s="54">
        <f t="shared" si="14"/>
        <v>0</v>
      </c>
      <c r="Q38" s="54">
        <f t="shared" si="15"/>
        <v>0</v>
      </c>
      <c r="R38" s="99">
        <f t="shared" si="16"/>
        <v>0</v>
      </c>
      <c r="S38" s="54">
        <f t="shared" si="17"/>
        <v>0</v>
      </c>
    </row>
    <row r="39" spans="1:19">
      <c r="A39" s="99"/>
      <c r="B39" s="109" t="s">
        <v>219</v>
      </c>
      <c r="C39" s="118">
        <v>75</v>
      </c>
      <c r="D39" s="118" t="s">
        <v>196</v>
      </c>
      <c r="E39" s="146" t="s">
        <v>190</v>
      </c>
      <c r="F39" s="142" t="s">
        <v>197</v>
      </c>
      <c r="G39" s="54"/>
      <c r="H39" s="54"/>
      <c r="I39" s="54"/>
      <c r="J39" s="54"/>
      <c r="K39" s="54"/>
      <c r="L39" s="54"/>
      <c r="M39" s="54"/>
      <c r="N39" s="54">
        <f t="shared" si="12"/>
        <v>0</v>
      </c>
      <c r="O39" s="54">
        <f t="shared" si="13"/>
        <v>0</v>
      </c>
      <c r="P39" s="54">
        <f t="shared" si="14"/>
        <v>0</v>
      </c>
      <c r="Q39" s="54">
        <f t="shared" si="15"/>
        <v>0</v>
      </c>
      <c r="R39" s="99">
        <f t="shared" si="16"/>
        <v>0</v>
      </c>
      <c r="S39" s="54">
        <f t="shared" si="17"/>
        <v>0</v>
      </c>
    </row>
    <row r="40" spans="1:19" ht="25.5">
      <c r="A40" s="99"/>
      <c r="B40" s="109" t="s">
        <v>220</v>
      </c>
      <c r="C40" s="118">
        <v>100</v>
      </c>
      <c r="D40" s="118" t="s">
        <v>196</v>
      </c>
      <c r="E40" s="146" t="s">
        <v>190</v>
      </c>
      <c r="F40" s="142" t="s">
        <v>197</v>
      </c>
      <c r="G40" s="54"/>
      <c r="H40" s="54"/>
      <c r="I40" s="54"/>
      <c r="J40" s="54"/>
      <c r="K40" s="54"/>
      <c r="L40" s="54"/>
      <c r="M40" s="54"/>
      <c r="N40" s="54">
        <f t="shared" si="12"/>
        <v>0</v>
      </c>
      <c r="O40" s="54">
        <f t="shared" si="13"/>
        <v>0</v>
      </c>
      <c r="P40" s="54">
        <f t="shared" si="14"/>
        <v>0</v>
      </c>
      <c r="Q40" s="54">
        <f t="shared" si="15"/>
        <v>0</v>
      </c>
      <c r="R40" s="99">
        <f t="shared" si="16"/>
        <v>0</v>
      </c>
      <c r="S40" s="54">
        <f t="shared" si="17"/>
        <v>0</v>
      </c>
    </row>
    <row r="41" spans="1:19" ht="25.5">
      <c r="A41" s="99"/>
      <c r="B41" s="109" t="s">
        <v>221</v>
      </c>
      <c r="C41" s="118">
        <v>100</v>
      </c>
      <c r="D41" s="118" t="s">
        <v>196</v>
      </c>
      <c r="E41" s="146" t="s">
        <v>190</v>
      </c>
      <c r="F41" s="142" t="s">
        <v>197</v>
      </c>
      <c r="G41" s="54"/>
      <c r="H41" s="54"/>
      <c r="I41" s="54"/>
      <c r="J41" s="54"/>
      <c r="K41" s="54"/>
      <c r="L41" s="54"/>
      <c r="M41" s="54"/>
      <c r="N41" s="54">
        <f t="shared" si="12"/>
        <v>0</v>
      </c>
      <c r="O41" s="54">
        <f t="shared" si="13"/>
        <v>0</v>
      </c>
      <c r="P41" s="54">
        <f t="shared" si="14"/>
        <v>0</v>
      </c>
      <c r="Q41" s="54">
        <f t="shared" si="15"/>
        <v>0</v>
      </c>
      <c r="R41" s="99">
        <f t="shared" si="16"/>
        <v>0</v>
      </c>
      <c r="S41" s="54">
        <f t="shared" si="17"/>
        <v>0</v>
      </c>
    </row>
    <row r="42" spans="1:19">
      <c r="B42" s="138"/>
      <c r="C42" s="103"/>
      <c r="D42" s="103"/>
      <c r="E42" s="103"/>
      <c r="F42" s="136"/>
    </row>
    <row r="43" spans="1:19">
      <c r="B43" s="138"/>
      <c r="C43" s="103"/>
      <c r="D43" s="103"/>
      <c r="E43" s="103"/>
      <c r="F43" s="136"/>
      <c r="M43" s="137" t="s">
        <v>222</v>
      </c>
      <c r="N43" s="137">
        <f t="shared" ref="N43:S43" si="18">SUM(N10:N41)</f>
        <v>0</v>
      </c>
      <c r="O43" s="137">
        <f t="shared" si="18"/>
        <v>0</v>
      </c>
      <c r="P43" s="137">
        <f t="shared" si="18"/>
        <v>0</v>
      </c>
      <c r="Q43" s="137">
        <f t="shared" si="18"/>
        <v>0</v>
      </c>
      <c r="R43" s="137">
        <f t="shared" si="18"/>
        <v>0</v>
      </c>
      <c r="S43" s="137">
        <f t="shared" si="18"/>
        <v>0</v>
      </c>
    </row>
    <row r="44" spans="1:19">
      <c r="B44" s="138"/>
      <c r="C44" s="103"/>
      <c r="D44" s="103"/>
      <c r="E44" s="103"/>
      <c r="F44" s="136"/>
    </row>
    <row r="45" spans="1:19">
      <c r="B45" s="138"/>
      <c r="C45" s="103"/>
      <c r="D45" s="103"/>
      <c r="E45" s="103"/>
      <c r="F45" s="136"/>
    </row>
    <row r="46" spans="1:19">
      <c r="B46" s="138"/>
      <c r="C46" s="103"/>
      <c r="D46" s="103"/>
      <c r="E46" s="103"/>
      <c r="F46" s="136"/>
    </row>
    <row r="47" spans="1:19">
      <c r="B47" s="138"/>
      <c r="C47" s="103"/>
      <c r="D47" s="103"/>
      <c r="E47" s="103"/>
      <c r="F47" s="136"/>
    </row>
    <row r="49" spans="1:11" ht="13.5" thickBot="1"/>
    <row r="50" spans="1:11" ht="25.5">
      <c r="B50" s="76" t="s">
        <v>119</v>
      </c>
      <c r="C50" s="124" t="s">
        <v>115</v>
      </c>
      <c r="D50" s="125" t="s">
        <v>4</v>
      </c>
      <c r="E50" s="125" t="s">
        <v>116</v>
      </c>
      <c r="F50" s="125" t="s">
        <v>6</v>
      </c>
      <c r="G50" s="125" t="s">
        <v>7</v>
      </c>
      <c r="H50" s="125" t="s">
        <v>8</v>
      </c>
      <c r="I50" s="125" t="s">
        <v>9</v>
      </c>
    </row>
    <row r="51" spans="1:11">
      <c r="B51" s="77" t="s">
        <v>117</v>
      </c>
      <c r="C51" s="119">
        <f>SUM(C10:C41)*2</f>
        <v>6950</v>
      </c>
      <c r="D51" s="119">
        <f>N43</f>
        <v>0</v>
      </c>
      <c r="E51" s="119">
        <f>O43</f>
        <v>0</v>
      </c>
      <c r="F51" s="119">
        <f t="shared" ref="F51:I51" si="19">P43</f>
        <v>0</v>
      </c>
      <c r="G51" s="98">
        <f t="shared" si="19"/>
        <v>0</v>
      </c>
      <c r="H51" s="119">
        <f t="shared" si="19"/>
        <v>0</v>
      </c>
      <c r="I51" s="119">
        <f t="shared" si="19"/>
        <v>0</v>
      </c>
    </row>
    <row r="52" spans="1:11" ht="13.5" thickBot="1">
      <c r="B52" s="78" t="s">
        <v>118</v>
      </c>
      <c r="C52" s="126">
        <v>0.4</v>
      </c>
      <c r="D52" s="127">
        <f>C52*D51/C51</f>
        <v>0</v>
      </c>
      <c r="E52" s="128">
        <f>C52*E51/C51</f>
        <v>0</v>
      </c>
      <c r="F52" s="127">
        <f>C52*F51/C51</f>
        <v>0</v>
      </c>
      <c r="G52" s="128">
        <f>C52*G51/C51</f>
        <v>0</v>
      </c>
      <c r="H52" s="127">
        <f>C52*H51/C51</f>
        <v>0</v>
      </c>
      <c r="I52" s="127">
        <f>C52*I51/C51</f>
        <v>0</v>
      </c>
    </row>
    <row r="53" spans="1:11">
      <c r="B53" s="79"/>
    </row>
    <row r="54" spans="1:11">
      <c r="B54" s="79"/>
    </row>
    <row r="56" spans="1:11" ht="33" customHeight="1">
      <c r="A56" s="151" t="s">
        <v>50</v>
      </c>
      <c r="B56" s="151"/>
      <c r="C56" s="151"/>
      <c r="D56" s="151"/>
      <c r="E56" s="151"/>
      <c r="F56" s="151"/>
      <c r="G56" s="151"/>
      <c r="H56" s="151"/>
      <c r="I56" s="151"/>
      <c r="J56" s="151"/>
      <c r="K56" s="151"/>
    </row>
    <row r="68" spans="2:2">
      <c r="B68" s="80"/>
    </row>
    <row r="69" spans="2:2">
      <c r="B69" s="80"/>
    </row>
    <row r="70" spans="2:2">
      <c r="B70" s="80"/>
    </row>
    <row r="71" spans="2:2">
      <c r="B71" s="80"/>
    </row>
    <row r="72" spans="2:2">
      <c r="B72" s="80"/>
    </row>
    <row r="73" spans="2:2">
      <c r="B73" s="80"/>
    </row>
    <row r="74" spans="2:2">
      <c r="B74" s="80"/>
    </row>
    <row r="88" spans="2:2">
      <c r="B88" s="80"/>
    </row>
    <row r="89" spans="2:2">
      <c r="B89" s="80"/>
    </row>
    <row r="90" spans="2:2">
      <c r="B90" s="80"/>
    </row>
    <row r="96" spans="2:2">
      <c r="B96" s="80"/>
    </row>
    <row r="118" spans="2:2">
      <c r="B118" s="80"/>
    </row>
  </sheetData>
  <mergeCells count="11">
    <mergeCell ref="A56:K56"/>
    <mergeCell ref="A1:A4"/>
    <mergeCell ref="B1:O4"/>
    <mergeCell ref="P1:Q1"/>
    <mergeCell ref="R1:S1"/>
    <mergeCell ref="P2:Q2"/>
    <mergeCell ref="R2:S2"/>
    <mergeCell ref="P3:Q3"/>
    <mergeCell ref="R3:S3"/>
    <mergeCell ref="P4:Q4"/>
    <mergeCell ref="R4:S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B6" sqref="B6"/>
    </sheetView>
  </sheetViews>
  <sheetFormatPr defaultColWidth="13.85546875" defaultRowHeight="12.75"/>
  <cols>
    <col min="1" max="1" width="14.140625" style="3" customWidth="1"/>
    <col min="2" max="2" width="44.5703125"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172"/>
      <c r="B1" s="173" t="s">
        <v>56</v>
      </c>
      <c r="C1" s="173"/>
      <c r="D1" s="173"/>
      <c r="E1" s="173"/>
      <c r="F1" s="173"/>
      <c r="G1" s="173"/>
      <c r="H1" s="173"/>
      <c r="I1" s="173"/>
      <c r="J1" s="173"/>
      <c r="K1" s="173"/>
      <c r="L1" s="173"/>
      <c r="M1" s="173"/>
      <c r="N1" s="176" t="s">
        <v>42</v>
      </c>
      <c r="O1" s="176"/>
      <c r="P1" s="177" t="s">
        <v>49</v>
      </c>
      <c r="Q1" s="177"/>
    </row>
    <row r="2" spans="1:17" ht="16.5" customHeight="1">
      <c r="A2" s="172"/>
      <c r="B2" s="173"/>
      <c r="C2" s="173"/>
      <c r="D2" s="173"/>
      <c r="E2" s="173"/>
      <c r="F2" s="173"/>
      <c r="G2" s="173"/>
      <c r="H2" s="173"/>
      <c r="I2" s="173"/>
      <c r="J2" s="173"/>
      <c r="K2" s="173"/>
      <c r="L2" s="173"/>
      <c r="M2" s="173"/>
      <c r="N2" s="176" t="s">
        <v>43</v>
      </c>
      <c r="O2" s="176"/>
      <c r="P2" s="177" t="s">
        <v>48</v>
      </c>
      <c r="Q2" s="178"/>
    </row>
    <row r="3" spans="1:17" ht="16.5" customHeight="1">
      <c r="A3" s="172"/>
      <c r="B3" s="173"/>
      <c r="C3" s="173"/>
      <c r="D3" s="173"/>
      <c r="E3" s="173"/>
      <c r="F3" s="173"/>
      <c r="G3" s="173"/>
      <c r="H3" s="173"/>
      <c r="I3" s="173"/>
      <c r="J3" s="173"/>
      <c r="K3" s="173"/>
      <c r="L3" s="173"/>
      <c r="M3" s="173"/>
      <c r="N3" s="176" t="s">
        <v>44</v>
      </c>
      <c r="O3" s="176"/>
      <c r="P3" s="179" t="s">
        <v>55</v>
      </c>
      <c r="Q3" s="180"/>
    </row>
    <row r="4" spans="1:17" ht="16.5" customHeight="1">
      <c r="A4" s="172"/>
      <c r="B4" s="173"/>
      <c r="C4" s="173"/>
      <c r="D4" s="173"/>
      <c r="E4" s="173"/>
      <c r="F4" s="173"/>
      <c r="G4" s="173"/>
      <c r="H4" s="173"/>
      <c r="I4" s="173"/>
      <c r="J4" s="173"/>
      <c r="K4" s="173"/>
      <c r="L4" s="173"/>
      <c r="M4" s="173"/>
      <c r="N4" s="176" t="s">
        <v>45</v>
      </c>
      <c r="O4" s="176"/>
      <c r="P4" s="181">
        <v>45901</v>
      </c>
      <c r="Q4" s="182"/>
    </row>
    <row r="5" spans="1:17" ht="16.5" customHeight="1"/>
    <row r="6" spans="1:17">
      <c r="A6" s="26" t="s">
        <v>21</v>
      </c>
      <c r="B6" s="184" t="s">
        <v>315</v>
      </c>
      <c r="E6" s="4"/>
      <c r="F6" s="4"/>
      <c r="G6" s="4"/>
      <c r="H6" s="4"/>
      <c r="I6" s="4"/>
      <c r="J6" s="4"/>
    </row>
    <row r="7" spans="1:17" ht="13.5" thickBot="1">
      <c r="E7" s="4"/>
      <c r="F7" s="4"/>
      <c r="G7" s="4"/>
      <c r="H7" s="4"/>
      <c r="I7" s="4"/>
      <c r="J7" s="4"/>
    </row>
    <row r="8" spans="1:17" ht="25.5">
      <c r="A8" s="17" t="s">
        <v>0</v>
      </c>
      <c r="B8" s="18" t="s">
        <v>41</v>
      </c>
      <c r="C8" s="19" t="s">
        <v>2</v>
      </c>
      <c r="D8" s="20" t="s">
        <v>20</v>
      </c>
      <c r="E8" s="21" t="s">
        <v>4</v>
      </c>
      <c r="F8" s="21" t="s">
        <v>5</v>
      </c>
      <c r="G8" s="21" t="s">
        <v>6</v>
      </c>
      <c r="H8" s="21" t="s">
        <v>7</v>
      </c>
      <c r="I8" s="21" t="s">
        <v>8</v>
      </c>
      <c r="J8" s="21" t="s">
        <v>9</v>
      </c>
      <c r="K8" s="22" t="s">
        <v>1</v>
      </c>
      <c r="L8" s="23" t="s">
        <v>10</v>
      </c>
      <c r="M8" s="24" t="s">
        <v>11</v>
      </c>
      <c r="N8" s="24" t="s">
        <v>12</v>
      </c>
      <c r="O8" s="24" t="s">
        <v>13</v>
      </c>
      <c r="P8" s="24" t="s">
        <v>14</v>
      </c>
      <c r="Q8" s="25" t="s">
        <v>15</v>
      </c>
    </row>
    <row r="9" spans="1:17">
      <c r="A9" s="7">
        <v>1</v>
      </c>
      <c r="B9" s="8" t="s">
        <v>16</v>
      </c>
      <c r="C9" s="9"/>
      <c r="D9" s="8"/>
      <c r="E9" s="9"/>
      <c r="F9" s="9"/>
      <c r="G9" s="9"/>
      <c r="H9" s="9"/>
      <c r="I9" s="9"/>
      <c r="J9" s="9"/>
      <c r="K9" s="9"/>
      <c r="L9" s="10">
        <f>E9*C9</f>
        <v>0</v>
      </c>
      <c r="M9" s="10">
        <f>F9*C9</f>
        <v>0</v>
      </c>
      <c r="N9" s="10">
        <f>G9*C9</f>
        <v>0</v>
      </c>
      <c r="O9" s="10">
        <f>H9*C9</f>
        <v>0</v>
      </c>
      <c r="P9" s="10">
        <f>I9*C9</f>
        <v>0</v>
      </c>
      <c r="Q9" s="10">
        <f>J9*C9</f>
        <v>0</v>
      </c>
    </row>
    <row r="10" spans="1:17">
      <c r="A10" s="11">
        <v>1.1000000000000001</v>
      </c>
      <c r="B10" s="12" t="s">
        <v>17</v>
      </c>
      <c r="C10" s="2"/>
      <c r="D10" s="12"/>
      <c r="E10" s="2"/>
      <c r="F10" s="2"/>
      <c r="G10" s="2"/>
      <c r="H10" s="2"/>
      <c r="I10" s="2"/>
      <c r="J10" s="2"/>
      <c r="K10" s="2"/>
      <c r="L10" s="33">
        <f t="shared" ref="L10:L18" si="0">E10*C10</f>
        <v>0</v>
      </c>
      <c r="M10" s="13">
        <f>C10*F10</f>
        <v>0</v>
      </c>
      <c r="N10" s="13">
        <f>G10*C10</f>
        <v>0</v>
      </c>
      <c r="O10" s="13">
        <f>H10*C10</f>
        <v>0</v>
      </c>
      <c r="P10" s="13">
        <f>I10*C10</f>
        <v>0</v>
      </c>
      <c r="Q10" s="13">
        <f>J10*C10</f>
        <v>0</v>
      </c>
    </row>
    <row r="11" spans="1:17">
      <c r="A11" s="11" t="s">
        <v>3</v>
      </c>
      <c r="B11" s="12" t="s">
        <v>18</v>
      </c>
      <c r="C11" s="2"/>
      <c r="D11" s="1"/>
      <c r="E11" s="2"/>
      <c r="F11" s="2"/>
      <c r="G11" s="2"/>
      <c r="H11" s="2"/>
      <c r="I11" s="2"/>
      <c r="J11" s="2"/>
      <c r="K11" s="2"/>
      <c r="L11" s="33">
        <f t="shared" si="0"/>
        <v>0</v>
      </c>
      <c r="M11" s="13">
        <f t="shared" ref="M11:M18" si="1">C11*F11</f>
        <v>0</v>
      </c>
      <c r="N11" s="13">
        <f t="shared" ref="N11:N18" si="2">G11*C11</f>
        <v>0</v>
      </c>
      <c r="O11" s="13">
        <f t="shared" ref="O11:O17" si="3">H11*C11</f>
        <v>0</v>
      </c>
      <c r="P11" s="13">
        <f t="shared" ref="P11:P18" si="4">I11*C11</f>
        <v>0</v>
      </c>
      <c r="Q11" s="13">
        <f t="shared" ref="Q11:Q18" si="5">J11*C11</f>
        <v>0</v>
      </c>
    </row>
    <row r="12" spans="1:17">
      <c r="A12" s="14" t="s">
        <v>19</v>
      </c>
      <c r="B12" s="1" t="s">
        <v>29</v>
      </c>
      <c r="C12" s="32"/>
      <c r="D12" s="36"/>
      <c r="E12" s="32"/>
      <c r="F12" s="32"/>
      <c r="G12" s="32"/>
      <c r="H12" s="32"/>
      <c r="I12" s="32"/>
      <c r="J12" s="32"/>
      <c r="K12" s="32"/>
      <c r="L12" s="33">
        <f t="shared" si="0"/>
        <v>0</v>
      </c>
      <c r="M12" s="13">
        <f t="shared" si="1"/>
        <v>0</v>
      </c>
      <c r="N12" s="13">
        <f t="shared" si="2"/>
        <v>0</v>
      </c>
      <c r="O12" s="13">
        <f t="shared" si="3"/>
        <v>0</v>
      </c>
      <c r="P12" s="13">
        <f t="shared" si="4"/>
        <v>0</v>
      </c>
      <c r="Q12" s="13">
        <f t="shared" si="5"/>
        <v>0</v>
      </c>
    </row>
    <row r="13" spans="1:17">
      <c r="A13" s="14" t="s">
        <v>22</v>
      </c>
      <c r="B13" s="1" t="s">
        <v>30</v>
      </c>
      <c r="C13" s="32"/>
      <c r="D13" s="36"/>
      <c r="E13" s="32"/>
      <c r="F13" s="32"/>
      <c r="G13" s="32"/>
      <c r="H13" s="32"/>
      <c r="I13" s="32"/>
      <c r="J13" s="32"/>
      <c r="K13" s="32"/>
      <c r="L13" s="33">
        <f t="shared" si="0"/>
        <v>0</v>
      </c>
      <c r="M13" s="13">
        <f t="shared" si="1"/>
        <v>0</v>
      </c>
      <c r="N13" s="13">
        <f t="shared" si="2"/>
        <v>0</v>
      </c>
      <c r="O13" s="13">
        <f t="shared" si="3"/>
        <v>0</v>
      </c>
      <c r="P13" s="13">
        <f t="shared" si="4"/>
        <v>0</v>
      </c>
      <c r="Q13" s="13">
        <f t="shared" si="5"/>
        <v>0</v>
      </c>
    </row>
    <row r="14" spans="1:17">
      <c r="A14" s="14" t="s">
        <v>23</v>
      </c>
      <c r="B14" s="1" t="s">
        <v>31</v>
      </c>
      <c r="C14" s="32"/>
      <c r="D14" s="33"/>
      <c r="E14" s="32"/>
      <c r="F14" s="32"/>
      <c r="G14" s="32"/>
      <c r="H14" s="32"/>
      <c r="I14" s="32"/>
      <c r="J14" s="32"/>
      <c r="K14" s="32"/>
      <c r="L14" s="33">
        <f t="shared" si="0"/>
        <v>0</v>
      </c>
      <c r="M14" s="13">
        <f t="shared" si="1"/>
        <v>0</v>
      </c>
      <c r="N14" s="13">
        <f t="shared" si="2"/>
        <v>0</v>
      </c>
      <c r="O14" s="13">
        <f t="shared" si="3"/>
        <v>0</v>
      </c>
      <c r="P14" s="13">
        <f t="shared" si="4"/>
        <v>0</v>
      </c>
      <c r="Q14" s="13">
        <f t="shared" si="5"/>
        <v>0</v>
      </c>
    </row>
    <row r="15" spans="1:17">
      <c r="A15" s="11" t="s">
        <v>24</v>
      </c>
      <c r="B15" s="12" t="s">
        <v>25</v>
      </c>
      <c r="C15" s="32"/>
      <c r="D15" s="36"/>
      <c r="E15" s="32"/>
      <c r="F15" s="32"/>
      <c r="G15" s="32"/>
      <c r="H15" s="32"/>
      <c r="I15" s="32"/>
      <c r="J15" s="32"/>
      <c r="K15" s="32"/>
      <c r="L15" s="33">
        <f t="shared" si="0"/>
        <v>0</v>
      </c>
      <c r="M15" s="13">
        <f t="shared" si="1"/>
        <v>0</v>
      </c>
      <c r="N15" s="13">
        <f t="shared" si="2"/>
        <v>0</v>
      </c>
      <c r="O15" s="13">
        <f t="shared" si="3"/>
        <v>0</v>
      </c>
      <c r="P15" s="13">
        <f t="shared" si="4"/>
        <v>0</v>
      </c>
      <c r="Q15" s="13">
        <f t="shared" si="5"/>
        <v>0</v>
      </c>
    </row>
    <row r="16" spans="1:17">
      <c r="A16" s="14" t="s">
        <v>26</v>
      </c>
      <c r="B16" s="1" t="s">
        <v>32</v>
      </c>
      <c r="C16" s="32"/>
      <c r="D16" s="36"/>
      <c r="E16" s="32"/>
      <c r="F16" s="32"/>
      <c r="G16" s="32"/>
      <c r="H16" s="32"/>
      <c r="I16" s="32"/>
      <c r="J16" s="32"/>
      <c r="K16" s="32"/>
      <c r="L16" s="33">
        <f t="shared" si="0"/>
        <v>0</v>
      </c>
      <c r="M16" s="13">
        <f t="shared" si="1"/>
        <v>0</v>
      </c>
      <c r="N16" s="13">
        <f t="shared" si="2"/>
        <v>0</v>
      </c>
      <c r="O16" s="13">
        <f t="shared" si="3"/>
        <v>0</v>
      </c>
      <c r="P16" s="13">
        <f t="shared" si="4"/>
        <v>0</v>
      </c>
      <c r="Q16" s="13">
        <f t="shared" si="5"/>
        <v>0</v>
      </c>
    </row>
    <row r="17" spans="1:17">
      <c r="A17" s="14" t="s">
        <v>27</v>
      </c>
      <c r="B17" s="1" t="s">
        <v>33</v>
      </c>
      <c r="C17" s="32"/>
      <c r="D17" s="36"/>
      <c r="E17" s="32"/>
      <c r="F17" s="32"/>
      <c r="G17" s="32"/>
      <c r="H17" s="32"/>
      <c r="I17" s="32"/>
      <c r="J17" s="32"/>
      <c r="K17" s="32"/>
      <c r="L17" s="33">
        <f t="shared" si="0"/>
        <v>0</v>
      </c>
      <c r="M17" s="13">
        <f t="shared" si="1"/>
        <v>0</v>
      </c>
      <c r="N17" s="13">
        <f t="shared" si="2"/>
        <v>0</v>
      </c>
      <c r="O17" s="13">
        <f t="shared" si="3"/>
        <v>0</v>
      </c>
      <c r="P17" s="13">
        <f t="shared" si="4"/>
        <v>0</v>
      </c>
      <c r="Q17" s="13">
        <f t="shared" si="5"/>
        <v>0</v>
      </c>
    </row>
    <row r="18" spans="1:17">
      <c r="A18" s="14" t="s">
        <v>28</v>
      </c>
      <c r="B18" s="1" t="s">
        <v>34</v>
      </c>
      <c r="C18" s="32"/>
      <c r="D18" s="33"/>
      <c r="E18" s="32"/>
      <c r="F18" s="2"/>
      <c r="G18" s="2"/>
      <c r="H18" s="2"/>
      <c r="I18" s="2"/>
      <c r="J18" s="2"/>
      <c r="K18" s="2"/>
      <c r="L18" s="33">
        <f t="shared" si="0"/>
        <v>0</v>
      </c>
      <c r="M18" s="13">
        <f t="shared" si="1"/>
        <v>0</v>
      </c>
      <c r="N18" s="13">
        <f t="shared" si="2"/>
        <v>0</v>
      </c>
      <c r="O18" s="13">
        <f>H18*C18</f>
        <v>0</v>
      </c>
      <c r="P18" s="13">
        <f t="shared" si="4"/>
        <v>0</v>
      </c>
      <c r="Q18" s="13">
        <f t="shared" si="5"/>
        <v>0</v>
      </c>
    </row>
    <row r="19" spans="1:17" ht="13.5" thickBot="1">
      <c r="A19" s="14"/>
      <c r="B19" s="1"/>
      <c r="C19" s="2"/>
      <c r="D19" s="13"/>
      <c r="E19" s="2"/>
      <c r="F19" s="2"/>
      <c r="G19" s="2"/>
      <c r="H19" s="2"/>
      <c r="I19" s="2"/>
      <c r="J19" s="2"/>
      <c r="K19" s="2"/>
      <c r="L19" s="13"/>
      <c r="M19" s="13"/>
      <c r="N19" s="13"/>
      <c r="O19" s="13"/>
      <c r="P19" s="13"/>
      <c r="Q19" s="13"/>
    </row>
    <row r="20" spans="1:17" ht="13.5" thickBot="1">
      <c r="B20" s="15"/>
      <c r="L20" s="16">
        <f t="shared" ref="L20:Q20" si="6">SUM(L12:L19)</f>
        <v>0</v>
      </c>
      <c r="M20" s="16">
        <f t="shared" si="6"/>
        <v>0</v>
      </c>
      <c r="N20" s="16">
        <f t="shared" si="6"/>
        <v>0</v>
      </c>
      <c r="O20" s="16">
        <f t="shared" si="6"/>
        <v>0</v>
      </c>
      <c r="P20" s="16">
        <f t="shared" si="6"/>
        <v>0</v>
      </c>
      <c r="Q20" s="16">
        <f t="shared" si="6"/>
        <v>0</v>
      </c>
    </row>
    <row r="21" spans="1:17" ht="26.25" thickBot="1">
      <c r="B21" s="34"/>
      <c r="C21" s="35"/>
      <c r="D21" s="37"/>
      <c r="L21" s="6" t="s">
        <v>35</v>
      </c>
      <c r="M21" s="6" t="s">
        <v>36</v>
      </c>
      <c r="N21" s="6" t="s">
        <v>37</v>
      </c>
      <c r="O21" s="6" t="s">
        <v>38</v>
      </c>
      <c r="P21" s="6" t="s">
        <v>39</v>
      </c>
      <c r="Q21" s="6" t="s">
        <v>40</v>
      </c>
    </row>
    <row r="27" spans="1:17" ht="34.5" customHeight="1">
      <c r="A27" s="175" t="s">
        <v>50</v>
      </c>
      <c r="B27" s="175"/>
      <c r="C27" s="175"/>
      <c r="D27" s="175"/>
      <c r="E27" s="175"/>
      <c r="F27" s="175"/>
      <c r="G27" s="175"/>
      <c r="H27" s="175"/>
      <c r="I27" s="175"/>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2C7B40D856164EB97E73996FCF8F32" ma:contentTypeVersion="10" ma:contentTypeDescription="Create a new document." ma:contentTypeScope="" ma:versionID="2561e468d9463d6301cb41d7144d39f2">
  <xsd:schema xmlns:xsd="http://www.w3.org/2001/XMLSchema" xmlns:xs="http://www.w3.org/2001/XMLSchema" xmlns:p="http://schemas.microsoft.com/office/2006/metadata/properties" xmlns:ns3="c56f322b-30fb-45c8-9c12-2960e0b8b420" targetNamespace="http://schemas.microsoft.com/office/2006/metadata/properties" ma:root="true" ma:fieldsID="49a0b563ce0a8bdb880f3df3bb4f147b" ns3:_="">
    <xsd:import namespace="c56f322b-30fb-45c8-9c12-2960e0b8b420"/>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f322b-30fb-45c8-9c12-2960e0b8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6f322b-30fb-45c8-9c12-2960e0b8b420" xsi:nil="true"/>
  </documentManagement>
</p:properties>
</file>

<file path=customXml/itemProps1.xml><?xml version="1.0" encoding="utf-8"?>
<ds:datastoreItem xmlns:ds="http://schemas.openxmlformats.org/officeDocument/2006/customXml" ds:itemID="{847042DE-AC7A-461D-8901-C067CBD4B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f322b-30fb-45c8-9c12-2960e0b8b4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00CE3B-AF12-4476-84C6-9E2D88A7E5BC}">
  <ds:schemaRefs>
    <ds:schemaRef ds:uri="http://schemas.microsoft.com/sharepoint/v3/contenttype/forms"/>
  </ds:schemaRefs>
</ds:datastoreItem>
</file>

<file path=customXml/itemProps3.xml><?xml version="1.0" encoding="utf-8"?>
<ds:datastoreItem xmlns:ds="http://schemas.openxmlformats.org/officeDocument/2006/customXml" ds:itemID="{C5DCECCF-4929-4456-8B16-5C42DC87FE65}">
  <ds:schemaRefs>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c56f322b-30fb-45c8-9c12-2960e0b8b42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Grade of Compliance Range</vt:lpstr>
      <vt:lpstr>Technical Scoring</vt:lpstr>
      <vt:lpstr>Fraud Requirements</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HALA CHAMSEDDINE</cp:lastModifiedBy>
  <cp:lastPrinted>2024-05-24T06:35:11Z</cp:lastPrinted>
  <dcterms:created xsi:type="dcterms:W3CDTF">2008-10-30T09:34:49Z</dcterms:created>
  <dcterms:modified xsi:type="dcterms:W3CDTF">2026-06-25T12:05:06Z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0x010100C62C7B40D856164EB97E73996FCF8F32</vt:lpwstr>
  </property>
</Properties>
</file>