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shibli\Desktop\Projects\CPE\"/>
    </mc:Choice>
  </mc:AlternateContent>
  <bookViews>
    <workbookView xWindow="0" yWindow="0" windowWidth="9000" windowHeight="4200"/>
  </bookViews>
  <sheets>
    <sheet name="LOT1" sheetId="40" r:id="rId1"/>
    <sheet name="LOT2" sheetId="39" r:id="rId2"/>
    <sheet name="LOT3" sheetId="38"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1" i="40" l="1"/>
  <c r="L116" i="40"/>
  <c r="J116" i="40"/>
  <c r="H116" i="40"/>
  <c r="F116" i="40"/>
  <c r="L107" i="40"/>
  <c r="J107" i="40"/>
  <c r="H107" i="40"/>
  <c r="F107" i="40"/>
  <c r="L100" i="40"/>
  <c r="J100" i="40"/>
  <c r="H100" i="40"/>
  <c r="F100" i="40"/>
  <c r="L93" i="40"/>
  <c r="J93" i="40"/>
  <c r="H93" i="40"/>
  <c r="F93" i="40"/>
  <c r="L90" i="40"/>
  <c r="J90" i="40"/>
  <c r="H90" i="40"/>
  <c r="F90" i="40"/>
  <c r="L85" i="40"/>
  <c r="J85" i="40"/>
  <c r="H85" i="40"/>
  <c r="F85" i="40"/>
  <c r="L74" i="40"/>
  <c r="J74" i="40"/>
  <c r="H74" i="40"/>
  <c r="F74" i="40"/>
  <c r="L68" i="40"/>
  <c r="J68" i="40"/>
  <c r="H68" i="40"/>
  <c r="F68" i="40"/>
  <c r="L61" i="40"/>
  <c r="J61" i="40"/>
  <c r="H61" i="40"/>
  <c r="F61" i="40"/>
  <c r="L48" i="40"/>
  <c r="J48" i="40"/>
  <c r="H48" i="40"/>
  <c r="F48" i="40"/>
  <c r="L41" i="40"/>
  <c r="J41" i="40"/>
  <c r="H41" i="40"/>
  <c r="F41" i="40"/>
  <c r="L36" i="40"/>
  <c r="J36" i="40"/>
  <c r="H36" i="40"/>
  <c r="F36" i="40"/>
  <c r="L28" i="40"/>
  <c r="J28" i="40"/>
  <c r="H28" i="40"/>
  <c r="F28" i="40"/>
  <c r="L22" i="40"/>
  <c r="J22" i="40"/>
  <c r="H22" i="40"/>
  <c r="F22" i="40"/>
  <c r="L11" i="40"/>
  <c r="J11" i="40"/>
  <c r="H11" i="40"/>
  <c r="F11" i="40"/>
  <c r="E88" i="39"/>
  <c r="L75" i="39"/>
  <c r="J75" i="39"/>
  <c r="H75" i="39"/>
  <c r="F75" i="39"/>
  <c r="L64" i="39"/>
  <c r="J64" i="39"/>
  <c r="H64" i="39"/>
  <c r="F64" i="39"/>
  <c r="L60" i="39"/>
  <c r="J60" i="39"/>
  <c r="H60" i="39"/>
  <c r="F60" i="39"/>
  <c r="L55" i="39"/>
  <c r="J55" i="39"/>
  <c r="H55" i="39"/>
  <c r="F55" i="39"/>
  <c r="L45" i="39"/>
  <c r="J45" i="39"/>
  <c r="H45" i="39"/>
  <c r="F45" i="39"/>
  <c r="L39" i="39"/>
  <c r="J39" i="39"/>
  <c r="H39" i="39"/>
  <c r="F39" i="39"/>
  <c r="L36" i="39"/>
  <c r="J36" i="39"/>
  <c r="H36" i="39"/>
  <c r="F36" i="39"/>
  <c r="L28" i="39"/>
  <c r="J28" i="39"/>
  <c r="H28" i="39"/>
  <c r="F28" i="39"/>
  <c r="L22" i="39"/>
  <c r="J22" i="39"/>
  <c r="H22" i="39"/>
  <c r="F22" i="39"/>
  <c r="L11" i="39"/>
  <c r="J11" i="39"/>
  <c r="H11" i="39"/>
  <c r="F11" i="39"/>
  <c r="E81" i="38"/>
  <c r="L74" i="38"/>
  <c r="J74" i="38"/>
  <c r="H74" i="38"/>
  <c r="F74" i="38"/>
  <c r="L65" i="38"/>
  <c r="J65" i="38"/>
  <c r="H65" i="38"/>
  <c r="F65" i="38"/>
  <c r="L60" i="38"/>
  <c r="J60" i="38"/>
  <c r="H60" i="38"/>
  <c r="F60" i="38"/>
  <c r="L49" i="38"/>
  <c r="J49" i="38"/>
  <c r="H49" i="38"/>
  <c r="F49" i="38"/>
  <c r="L39" i="38"/>
  <c r="J39" i="38"/>
  <c r="H39" i="38"/>
  <c r="F39" i="38"/>
  <c r="L36" i="38"/>
  <c r="J36" i="38"/>
  <c r="H36" i="38"/>
  <c r="F36" i="38"/>
  <c r="L28" i="38"/>
  <c r="J28" i="38"/>
  <c r="H28" i="38"/>
  <c r="F28" i="38"/>
  <c r="L22" i="38"/>
  <c r="J22" i="38"/>
  <c r="H22" i="38"/>
  <c r="F22" i="38"/>
  <c r="L11" i="38"/>
  <c r="J11" i="38"/>
  <c r="H11" i="38"/>
  <c r="F11" i="38"/>
  <c r="L17" i="39" l="1"/>
  <c r="L88" i="39" s="1"/>
  <c r="F17" i="40"/>
  <c r="F121" i="40" s="1"/>
  <c r="J17" i="38"/>
  <c r="J81" i="38" s="1"/>
  <c r="H17" i="38"/>
  <c r="H81" i="38" s="1"/>
  <c r="F17" i="38"/>
  <c r="F81" i="38" s="1"/>
  <c r="L17" i="38"/>
  <c r="L81" i="38" s="1"/>
  <c r="H17" i="40"/>
  <c r="H121" i="40" s="1"/>
  <c r="J17" i="40"/>
  <c r="J121" i="40" s="1"/>
  <c r="L17" i="40"/>
  <c r="L121" i="40" s="1"/>
  <c r="F17" i="39"/>
  <c r="F88" i="39" s="1"/>
  <c r="H17" i="39"/>
  <c r="H88" i="39" s="1"/>
  <c r="J17" i="39"/>
  <c r="J88" i="39" s="1"/>
</calcChain>
</file>

<file path=xl/sharedStrings.xml><?xml version="1.0" encoding="utf-8"?>
<sst xmlns="http://schemas.openxmlformats.org/spreadsheetml/2006/main" count="285" uniqueCount="175">
  <si>
    <t>Our Reference</t>
  </si>
  <si>
    <t>Score</t>
  </si>
  <si>
    <t>Killing Points</t>
  </si>
  <si>
    <t>Total</t>
  </si>
  <si>
    <t>0:Non-comply ; 1:Partially Comply;  2: Fully Comply</t>
  </si>
  <si>
    <t>C1</t>
  </si>
  <si>
    <t>1.  Introduction &amp; Background</t>
  </si>
  <si>
    <t>This Request for Proposal (RFP) is issued by MIC2, to procure Customer Premises Equipment (CPE) and related wireless access devices for deployment to its end customers across both Business-to-Consumer (B2C) and Business-to-Business (B2B) market segments.
This RFP is structured into four (4) independent Lots. Bidders may submit a proposal for one or more Lots. Each Lot is evaluated independently on its own technical and commercial evaluation matrix. A bidder awarded one Lot is under no obligation to bid on the others, and no Lot is conditional upon the award of another.
Lot Structure
Lot 1 5G Meshed CPE System (Bundled Kit)
Lot 2 5G Fixed Wireless Access (FWA) CPE 
Lot 3 5G/4G MiFi Routers (Mobile Hotspot)
Lot 4 4G LTE CPE Routers</t>
  </si>
  <si>
    <t>Service Delivery: Provide customers with high speed, reliable wireless broadband via CPE devices suitable for indoor installation across B2C and B2B segments.</t>
  </si>
  <si>
    <t>The CPEs will be ordered over the period of two years as demand arises, paying per batch upon order and delivery.</t>
  </si>
  <si>
    <t>Quality Assurance: Ensure devices meet defined performance, reliability, and safety standards, with clear provisions for repair or replacement of faulty units</t>
  </si>
  <si>
    <t>Market Proven Devices: The vendor must be a proven supplier with a demonstrated track record of largescale commercial deployments of its product portfolio in regulated telecom markets. Vendors must provide evidence of such deployments (e.g., operator references or publicly available deployment announcements). Vendor should have at least 10,000,000 CPE routers already in the market and meet European Union standards.</t>
  </si>
  <si>
    <t>Documentation Requirements</t>
  </si>
  <si>
    <t>The Supplier must deliver the following documentation as part of the proposal and upon contract award:</t>
  </si>
  <si>
    <t>●        User manuals (end-customer version) and official technical datasheets for each device type per Lot.</t>
  </si>
  <si>
    <t>●        Maintenance and troubleshooting procedures.</t>
  </si>
  <si>
    <t>●        Detailed band support tables, specifying all supported 4G and 5G bands, bandwidths, MIMO configurations, and carrier aggregation combinations, per Lot.</t>
  </si>
  <si>
    <t>Scope of Work</t>
  </si>
  <si>
    <r>
      <t>●</t>
    </r>
    <r>
      <rPr>
        <sz val="7"/>
        <color theme="1"/>
        <rFont val="Times New Roman"/>
        <family val="1"/>
      </rPr>
      <t xml:space="preserve">        </t>
    </r>
    <r>
      <rPr>
        <sz val="10"/>
        <color theme="1"/>
        <rFont val="Times New Roman"/>
        <family val="1"/>
      </rPr>
      <t>Supply and delivery of devices (per Lot) in agreed batch quantities.</t>
    </r>
  </si>
  <si>
    <r>
      <t>●</t>
    </r>
    <r>
      <rPr>
        <sz val="7"/>
        <color theme="1"/>
        <rFont val="Times New Roman"/>
        <family val="1"/>
      </rPr>
      <t xml:space="preserve">        </t>
    </r>
    <r>
      <rPr>
        <sz val="10"/>
        <color theme="1"/>
        <rFont val="Times New Roman"/>
        <family val="1"/>
      </rPr>
      <t>Provision of device firmware, end-user documentation, and quick-start guides.</t>
    </r>
  </si>
  <si>
    <r>
      <t>●</t>
    </r>
    <r>
      <rPr>
        <sz val="7"/>
        <color theme="1"/>
        <rFont val="Times New Roman"/>
        <family val="1"/>
      </rPr>
      <t xml:space="preserve">        </t>
    </r>
    <r>
      <rPr>
        <sz val="10"/>
        <color theme="1"/>
        <rFont val="Times New Roman"/>
        <family val="1"/>
      </rPr>
      <t>Repair and Return (RMA) service for defective units within and beyond the warranty period.</t>
    </r>
  </si>
  <si>
    <r>
      <t>●</t>
    </r>
    <r>
      <rPr>
        <sz val="7"/>
        <color theme="1"/>
        <rFont val="Times New Roman"/>
        <family val="1"/>
      </rPr>
      <t xml:space="preserve">        </t>
    </r>
    <r>
      <rPr>
        <sz val="10"/>
        <color theme="1"/>
        <rFont val="Times New Roman"/>
        <family val="1"/>
      </rPr>
      <t>Spare parts availability and supply during the agreement term.</t>
    </r>
  </si>
  <si>
    <r>
      <t>●</t>
    </r>
    <r>
      <rPr>
        <sz val="7"/>
        <color theme="1"/>
        <rFont val="Times New Roman"/>
        <family val="1"/>
      </rPr>
      <t xml:space="preserve">        </t>
    </r>
    <r>
      <rPr>
        <sz val="10"/>
        <color theme="1"/>
        <rFont val="Times New Roman"/>
        <family val="1"/>
      </rPr>
      <t>Provision of two (2) test/trial units per offered device model per Lot, together with the technical response to this RFP, for evaluation and acceptance testing by MIC2 prior to commercial order. Test units are part of the technical evaluation. (if same CPE models are provided in different lots provide only CPEs for one Lot)</t>
    </r>
  </si>
  <si>
    <t xml:space="preserve"> Introduction &amp; Background</t>
  </si>
  <si>
    <t>Supply Agreement</t>
  </si>
  <si>
    <t>MIC2 intends to procure the devices in four (4) batches as customer demand requires. The following conditions apply to all Lots unless otherwise specified.</t>
  </si>
  <si>
    <t>Requirement</t>
  </si>
  <si>
    <t>Payment shall be made per batch.</t>
  </si>
  <si>
    <t>The Vendor shall commit to maintaining product availability (or a compatible successor model) for the full duration of the contract, with a minimum notice period of twelve (12) months for any end-of-life announcement.</t>
  </si>
  <si>
    <t>Delivery shall be made to MIC2-designated premises in Lebanon as per agreed delivery schedules. All supplied units shall comply with applicable Lebanese regulatory, customs, and IMEI registration requirements in force at the time of importation and commercial deployment.</t>
  </si>
  <si>
    <t>Bidder must provide the devices delivered to MIC2 within a maximum of two (2) months from batch order issuance.</t>
  </si>
  <si>
    <t>Technical Requirements (5G Fixed Wireless Access Suite    Indoor CPE &amp; Mesh Satellite Nodes)</t>
  </si>
  <si>
    <t>Lot 1 covers two distinct 5G wireless access device types that are commercially awarded together as a single Lot. Sub-item 1.1 (5G Indoor FWA CPE) and Sub-item 1.2 (5G Mesh Satellite Nodes) are each technically evaluated independently on their own merit, but the Lot is awarded as a whole to a single vendor. Bidders must submit a proposal covering both sub-items to be considered for Lot 1.</t>
  </si>
  <si>
    <t xml:space="preserve">Indicative quantities for Lot 1:
Sub-Item 1.1 /Description :5G Indoor FWA CPE /Batches :3 × 3,500 /Total Qty: 10,500 units
Sub-Item 1.2 /Description :5G Mesh Satellite Nodes /Batches : 2 × 500 / Total Qty:1,000 nodes
</t>
  </si>
  <si>
    <t>Sub-item 1.1 covers indoor 5G Fixed Wireless Access (FWA) CPE devices for residential and SME customers, functioning as an integrated gateway. Sub-item 1.1 is technically evaluated independently of Sub-item 1.2.</t>
  </si>
  <si>
    <t>Technical Requirements (Sub-Item 1.1 )</t>
  </si>
  <si>
    <t>The CPE shall be a 5G NR-capable device supporting Sub-6 GHz bands for fixed indoor installation.</t>
  </si>
  <si>
    <t>The CPE shall support 5G NR Standalone (SA) and Non-Standalone (NSA) modes, with automatic fallback to 4G LTE where 5G coverage is unavailable.</t>
  </si>
  <si>
    <t>The CPE shall function as an integrated residential/business gateway, combining 5G modem, router, and Wi-Fi access point in a single device.</t>
  </si>
  <si>
    <t>The CPE shall be suitable for self-installation by residential end customers with a simple, guided setup process.</t>
  </si>
  <si>
    <t>The vendor must demonstrate a track record of large-scale commercial deployments of its product portfolio in regulated telecom markets globally. Vendors must provide evidence of such deployments (e.g., operator references or publicly available deployment announcements).</t>
  </si>
  <si>
    <t>Technical Requirements (Sub-Item 1.1 — 5G &amp; 4G Radio Performance and Band Support)</t>
  </si>
  <si>
    <t>MIC2 currently operates 4G LTE on FDD bands B1, B3, B8, and B20. MIC2 plans to deploy 5G on TDD band n78 and may additionally deploy on FDD bands n1, n7, or n28. Vendors must respond to each item explicitly.</t>
  </si>
  <si>
    <t>The device shall support 5G NR downlink peak throughput of no less than 2 Gbps (theoretical) under optimal signal conditions.</t>
  </si>
  <si>
    <t>The device shall support 5G NR uplink peak throughput of no less than 500 Mbps (theoretical).</t>
  </si>
  <si>
    <t>The device shall support a minimum of 4x4 MIMO for 5G NR; 8x8 MIMO or Massive MIMO support is desirable.</t>
  </si>
  <si>
    <t>The device shall support 256-QAM downlink and 64-QAM uplink modulation for 5G NR.</t>
  </si>
  <si>
    <t>Technical Requirements (Sub-Item 1.1 — LAN &amp; Wi-Fi Interfaces)</t>
  </si>
  <si>
    <t>The CPE shall include a minimum of two (2) Ethernet LAN ports (RJ-45); B2B-targeted variants shall include at least four (4) ports.</t>
  </si>
  <si>
    <r>
      <t xml:space="preserve">2.5 GbE ETHERNET PORT (MANDATORY): </t>
    </r>
    <r>
      <rPr>
        <sz val="10"/>
        <color theme="1"/>
        <rFont val="Times New Roman"/>
        <family val="1"/>
      </rPr>
      <t>At least one (1) Ethernet LAN port shall support a minimum speed of 2.5 GbE. Rationale: the device supports up to 2 Gbps 5G download speed; a 1 GbE-only port caps throughput and negates the 5G performance advantage.</t>
    </r>
  </si>
  <si>
    <t>The CPE shall include integrated dual-band Wi-Fi 6 (IEEE 802.11ax) supporting simultaneous 2.4 GHz and 5 GHz operation.</t>
  </si>
  <si>
    <t>Wi-Fi 6E (6 GHz band) support is desirable; vendors shall indicate availability.</t>
  </si>
  <si>
    <t>The CPE shall support WPA3-Personal and WPA3-Enterprise (802.1X) security modes.</t>
  </si>
  <si>
    <t>The CPE shall support IPv4 and IPv6 dual-stack operation on both WAN and LAN interfaces.</t>
  </si>
  <si>
    <t>Technical Requirements  (Sub-Item 1.1 — Software, Routing &amp; Advanced Features)</t>
  </si>
  <si>
    <t>Technical Requirements  (Sub-Item 1.1 — Local Web-Based Management Interface (Customer GUI))</t>
  </si>
  <si>
    <t>The CPE shall provide a local web-based GUI accessible directly by the end customer from a browser on the local network, without requiring any cloud connectivity or Operator intervention.</t>
  </si>
  <si>
    <t>The GUI shall be accessible via the LAN/Wi-Fi interface on a standard browser (Chrome, Firefox, Safari, Edge) without requiring additional software installation.</t>
  </si>
  <si>
    <t>The GUI shall provide a dashboard with status overview: WAN/cellular connection status, signal strength indicators (RSRP, RSRQ, SINR, RSSI), connected band and technology, IP address, and device uptime.</t>
  </si>
  <si>
    <t>The GUI shall allow configuration of Wi-Fi settings: SSID name, Wi-Fi password, security mode (WPA2/WPA3), Wi-Fi enable/disable per band, and guest Wi-Fi configuration.</t>
  </si>
  <si>
    <t>The GUI shall allow the end customer to change the local admin password and GUI login credentials.</t>
  </si>
  <si>
    <t>The GUI shall provide LAN settings: DHCP server settings (IP range, lease time), static IP/DHCP reservation per connected device, and a list of currently connected devices.</t>
  </si>
  <si>
    <t>The GUI shall provide device information: model name, hardware version, firmware version, IMEI, SIM status, and current IP addresses (WAN and LAN).</t>
  </si>
  <si>
    <t>The GUI shall include basic troubleshooting tools: connectivity test (ping), restart/reboot button, restore factory defaults, and a system event log.</t>
  </si>
  <si>
    <t>The GUI shall support English.</t>
  </si>
  <si>
    <t>The GUI shall enforce HTTPS access. Default credentials must be unique per device or require a mandatory change on first login.</t>
  </si>
  <si>
    <t>Technical Requirements  (Sub-Item 1.1 — Compliance &amp; Standards)</t>
  </si>
  <si>
    <t>The CPE shall comply with 3GPP Release 15 specifications as a minimum; Release 16 or later is desirable.</t>
  </si>
  <si>
    <t>The CPE shall comply with ETSI and ITU standards.</t>
  </si>
  <si>
    <t>All supplied units shall comply with applicable Lebanese regulatory, customs, and IMEI registration requirements.</t>
  </si>
  <si>
    <t>Vendors shall provide a declaration of conformity and relevant test reports upon request.</t>
  </si>
  <si>
    <t>Technical Requirements  (SUB-ITEM 1.2  —  5G Mesh Satellite Nodes (Wi-Fi Extenders))</t>
  </si>
  <si>
    <t>Sub-item 1.2 covers standalone 5G Mesh Satellite Nodes designed to extend Wi-Fi coverage within premises. Nodes must comply with Wi-Fi EasyMesh (IEEE 1905.1) for multi-vendor interoperability. Bidders must also provide a compatible 5G CPE root node for evaluation purposes only (not commercial supply). Sub-item 1.2 is technically evaluated independently of Sub-item 1.1.</t>
  </si>
  <si>
    <t xml:space="preserve">Indicative quantities for Sub-item 1.2:
Batch 1 :unit/batch: 500  cumulative:500
Batch 2 :unit/batch: 500  cumulative:1000
TOTAL 1,000 units
</t>
  </si>
  <si>
    <t>Technical Requirements   (Sub-Item 1.2 )</t>
  </si>
  <si>
    <t>The device shall be a Wi-Fi mesh satellite/extender node operating as part of a mesh Wi-Fi system, extending coverage from a 5G gateway/root node.</t>
  </si>
  <si>
    <t>The node shall support Wi-Fi EasyMesh (Wi-Fi Alliance standard, IEEE 1905.1) or equivalent interoperable mesh protocol. Vendors must specify the mesh standard used.</t>
  </si>
  <si>
    <t>Bidders must provide a compatible 5G CPE root node/gateway for evaluation purposes only. The CPE root node does not form part of the commercial supply under this Sub-item.</t>
  </si>
  <si>
    <t>The node shall be suitable for indoor installation and self-setup by residential or SME end customers.</t>
  </si>
  <si>
    <t>Technical Requirements (Sub-Item 1.2 — Mesh Networking Specifications)</t>
  </si>
  <si>
    <t>Technical Requirements (Sub-Item 1.2 — Wi-Fi &amp; LAN Interfaces)</t>
  </si>
  <si>
    <t>The node shall include integrated dual-band Wi-Fi 6 (IEEE 802.11ax) supporting simultaneous 2.4 GHz and 5 GHz operation.</t>
  </si>
  <si>
    <t>The node shall include a minimum of one (1) Gigabit Ethernet LAN port for wired device connections and optional wired backhaul.</t>
  </si>
  <si>
    <t>The node shall support WPA3-Personal and WPA3-Enterprise (802.1X) security modes.</t>
  </si>
  <si>
    <t>The node shall support IPv4 and IPv6 dual-stack operation.</t>
  </si>
  <si>
    <t>Technical Requirements (Sub-Item 1.2 — Compliance &amp; Standards)</t>
  </si>
  <si>
    <t>The node shall comply with Wi-Fi Alliance EasyMesh or equivalent mesh certification.</t>
  </si>
  <si>
    <t>The node shall comply with ETSI and ITU standards.</t>
  </si>
  <si>
    <t>All supplied units shall comply with applicable Lebanese regulatory and customs requirements.</t>
  </si>
  <si>
    <t>Technical Requirements (4G LTE CPE Routers    Indoor    3CC Carrier Aggregation)</t>
  </si>
  <si>
    <t>Lot 2 covers indoor 4G LTE Fixed Wireless Access CPE routers for residential and SME customers in areas where 5G coverage is not yet available. A minimum of 3-carrier aggregation (3CC) is mandatory. Lot 2 is evaluated independently of all other Lots.</t>
  </si>
  <si>
    <t xml:space="preserve">Indicative quantities for Lot 2:
Batch 1 : Units per batch :2,500 / cumulative :2,500
Batch 2 : Units per batch :2,500 /cumulative: 5,000
TOTAL 5,000 units
</t>
  </si>
  <si>
    <t>Technical Requirements (Lot 2 — General Architecture &amp; Form Factor)</t>
  </si>
  <si>
    <t>The CPE shall be a 4G LTE-capable fixed wireless access device for indoor installation.</t>
  </si>
  <si>
    <t>The CPE shall support automatic fallback to UMTS/HSPA where 4G LTE coverage is unavailable.</t>
  </si>
  <si>
    <t>The CPE shall function as an integrated residential/business gateway, combining 4G LTE modem, router, and Wi-Fi access point in a single device.</t>
  </si>
  <si>
    <t>Technical Requirements (Lot 2 — 4G Radio Performance and Band Support)</t>
  </si>
  <si>
    <t>MIC2 currently operates 4G LTE on FDD bands B1, B3, B8, and B20. A minimum of 3-carrier aggregation (3CC) is mandatory for this Lot. Vendors must respond to each item explicitly.</t>
  </si>
  <si>
    <t>The CPE shall support 4G LTE downlink peak throughput of no less than 450 Mbps (theoretical) under optimal signal conditions with 3CC.</t>
  </si>
  <si>
    <t>The CPE shall support 4G LTE uplink peak throughput of no less than 100 Mbps (theoretical).</t>
  </si>
  <si>
    <t>The CPE shall support a minimum of 4x4 MIMO for 4G LTE.</t>
  </si>
  <si>
    <t>The CPE shall support 256-QAM downlink and 64-QAM uplink modulation for 4G LTE.</t>
  </si>
  <si>
    <t>Technical Requirements (Lot 2 — LAN &amp; Wi-Fi Interfaces)</t>
  </si>
  <si>
    <t>The CPE shall include a minimum of two (2) Gigabit Ethernet (GbE) LAN ports (RJ-45); B2B-targeted variants shall include at least four (4) GbE LAN ports.</t>
  </si>
  <si>
    <t>The CPE shall include integrated dual-band Wi-Fi 5 (IEEE 802.11ac) as a minimum, supporting simultaneous 2.4 GHz and 5 GHz operation. Wi-Fi 6 (IEEE 802.11ax) is desirable.</t>
  </si>
  <si>
    <t>Technical Requirements (Lot 2 — Software, Routing &amp; Advanced Features)</t>
  </si>
  <si>
    <t>Technical Requirements (Lot 2 — Local Web-Based Management Interface (Customer GUI))</t>
  </si>
  <si>
    <t>The CPE shall provide a local web-based GUI accessible directly by the end customer from a browser on the local network, without requiring cloud connectivity or Operator intervention.</t>
  </si>
  <si>
    <t>Technical Requirements (Compliance &amp; Standards)</t>
  </si>
  <si>
    <t>The CPE shall comply with 3GPP Release 13 (LTE-Advanced Pro) specifications as a minimum; Release 15 or later is desirable.</t>
  </si>
  <si>
    <t>Technical Requirements (Outdoor 5G Routers    Pole / Wall Mount (IP67+))</t>
  </si>
  <si>
    <t>Lot 3 covers outdoor-rated 5G routers designed for external pole or wall mounting. These devices provide 5G/4G Fixed Wireless Access in outdoor or semi-outdoor environments including building exteriors, remote sites, and outdoor public areas. Devices must be weatherproof and rated for continuous outdoor operation. Lot 3 is evaluated independently of all other Lots.</t>
  </si>
  <si>
    <t xml:space="preserve">Indicative quantities for Lot 3:
Batch 1 : units/batch :250 /cumulative: 250
Batch 2 : unitsper batch :250/cumulative: 500
TOTAL 500 units
</t>
  </si>
  <si>
    <t>Technical Requirements (Lot 3 — General Architecture &amp; Form Factor)</t>
  </si>
  <si>
    <t>The device shall be designed for permanent outdoor installation via pole or wall mount. Indoor-only devices shall not be accepted under this Lot.</t>
  </si>
  <si>
    <t>The device shall carry a minimum IP67 weatherproof rating (dust-tight and waterproof to 1 m immersion). IP68 or higher is desirable.</t>
  </si>
  <si>
    <t>The device shall operate within an ambient temperature range of at minimum -40°C to +60°C.</t>
  </si>
  <si>
    <t>The device shall include integrated directional or omnidirectional external antenna(s) optimised for outdoor 5G NR and 4G LTE operation. Vendors must specify antenna gain and radiation pattern.</t>
  </si>
  <si>
    <t>The device shall support Power over Ethernet (PoE) for power delivery (IEEE 802.3bt, 60W minimum) and/or DC power input. Vendors shall specify supported power input options.</t>
  </si>
  <si>
    <t>The device shall include at minimum one (1) RJ-45 Ethernet port for WAN/LAN backhaul to indoor networking equipment.</t>
  </si>
  <si>
    <t>The device shall be suitable for professional installation by a technician. Remote management after installation shall be supported.</t>
  </si>
  <si>
    <t>Technical Requirements (Lot 3 — 5G &amp; 4G Radio Performance and Band Support)</t>
  </si>
  <si>
    <t>Technical Requirements (Lot 3 — Interfaces &amp; Connectivity)</t>
  </si>
  <si>
    <t>The device shall support an integrated Wi-Fi access point function (optional; vendors to declare). If Wi-Fi is supported, minimum Wi-Fi 6 (IEEE 802.11ax) dual-band (2.4 GHz + 5 GHz) is required.</t>
  </si>
  <si>
    <t>The device shall support IPv4 and IPv6 dual-stack operation.</t>
  </si>
  <si>
    <t>The device shall support VLAN tagging (802.1Q) on the Ethernet interface for traffic segmentation.</t>
  </si>
  <si>
    <t>Technical Requirements (Lot 3 — Software, Management &amp; Advanced Features)</t>
  </si>
  <si>
    <t>Technical Requirements (Lot 3 — Compliance &amp; Standards)</t>
  </si>
  <si>
    <t>The device shall comply with 3GPP Release 15 specifications as a minimum; Release 16 or later is desirable.</t>
  </si>
  <si>
    <t>The device shall comply with ETSI and ITU standards.</t>
  </si>
  <si>
    <t>The device shall comply with IEC 60529 IP67 minimum ingress protection standard.</t>
  </si>
  <si>
    <t>The device shall comply with relevant lightning and surge protection standards (IEC 61000-4-5 minimum).</t>
  </si>
  <si>
    <r>
      <t>Bidder should provide fixed unit pricing per device model for the complete quantity, per Lot in the commercial part and not in the technical bid (</t>
    </r>
    <r>
      <rPr>
        <b/>
        <sz val="11"/>
        <rFont val="Times New Roman"/>
        <family val="1"/>
      </rPr>
      <t>any prices provided in the technical proposal will result in disqualification of the bidder</t>
    </r>
    <r>
      <rPr>
        <sz val="11"/>
        <rFont val="Times New Roman"/>
        <family val="1"/>
      </rPr>
      <t>)</t>
    </r>
  </si>
  <si>
    <t xml:space="preserve">Indicative quantities for Sub-item 1.1:
Batch 1 /Units per batch :3,500 /cumulative :3,500
Batch 2 /Units per batch :3,500 /cumulative :7,000
Batch 3/Units per batch :3,500 /cumulative :10,500
TOTAL 10,500 units
</t>
  </si>
  <si>
    <r>
      <t xml:space="preserve">VENDOR TECHNICAL SUPPORT CHANNEL: </t>
    </r>
    <r>
      <rPr>
        <sz val="11"/>
        <color theme="1"/>
        <rFont val="Times New Roman"/>
        <family val="1"/>
      </rPr>
      <t>The vendor shall provide a dedicated technical support channel for MIC2 for troubleshooting and escalation of device-related issues. The vendor shall provide named contact details, escalation procedures, and a committed response time SLA for device-related issues raised by MIC2.</t>
    </r>
  </si>
  <si>
    <t>●        Supply and delivery of devices (per Lot) in agreed batch quantities.</t>
  </si>
  <si>
    <t>●        Provision of device firmware, end-user documentation, and quick-start guides.</t>
  </si>
  <si>
    <t>●        Repair and Return (RMA) service for defective units within and beyond the warranty period.</t>
  </si>
  <si>
    <t>●        Spare parts availability and supply during the agreement term.</t>
  </si>
  <si>
    <t>●        Provision of two (2) test/trial units per offered device model per Lot, together with the technical response to this RFP, for evaluation and acceptance testing by MIC2 prior to commercial order. Test units are part of the technical evaluation. (if same CPE models are provided in different lots provide only CPEs for one Lot)</t>
  </si>
  <si>
    <r>
      <t xml:space="preserve">BAND SUPPORT: </t>
    </r>
    <r>
      <rPr>
        <sz val="11"/>
        <color theme="1"/>
        <rFont val="Times New Roman"/>
        <family val="1"/>
      </rPr>
      <t>Vendors must specify the complete list of supported 4G LTE and 5G NR bands. As a minimum: 4G FDD B1, B3, B8, B20; and 5G NR TDD n78. Support for 5G NR FDD bands n1, n7, and n28 is also required. Partial band support must be declared explicitly.</t>
    </r>
  </si>
  <si>
    <r>
      <t xml:space="preserve">SUPPORTED BANDWIDTHS: </t>
    </r>
    <r>
      <rPr>
        <sz val="11"/>
        <color theme="1"/>
        <rFont val="Times New Roman"/>
        <family val="1"/>
      </rPr>
      <t>Vendors must specify the supported channel bandwidths for each band. Full band bandwidth support as defined by 3GPP is required.</t>
    </r>
  </si>
  <si>
    <r>
      <t xml:space="preserve">CA &amp; EN-DC: </t>
    </r>
    <r>
      <rPr>
        <sz val="11"/>
        <color theme="1"/>
        <rFont val="Times New Roman"/>
        <family val="1"/>
      </rPr>
      <t>Vendors must confirm support for 4G LTE Carrier Aggregation (CA) and 5G NR / LTE Dual Connectivity (EN-DC / NGEN-DC). Partial support must be declared with applicable limitations.</t>
    </r>
  </si>
  <si>
    <r>
      <t xml:space="preserve">4G CARRIER AGGREGATION: </t>
    </r>
    <r>
      <rPr>
        <sz val="11"/>
        <color theme="1"/>
        <rFont val="Times New Roman"/>
        <family val="1"/>
      </rPr>
      <t>MIC2 requires a minimum of 4-carrier aggregation (4CC); 5CC or higher is preferred. Vendors must specify all supported 4G CA band combinations.</t>
    </r>
  </si>
  <si>
    <r>
      <t xml:space="preserve">4G/5G AGGREGATION (EN-DC): </t>
    </r>
    <r>
      <rPr>
        <sz val="11"/>
        <color theme="1"/>
        <rFont val="Times New Roman"/>
        <family val="1"/>
      </rPr>
      <t>Vendors must specify all supported EN-DC band combinations, explicitly listing each supported 4G + 5G band pairing.</t>
    </r>
  </si>
  <si>
    <r>
      <t xml:space="preserve">5G NR CARRIER AGGREGATION: </t>
    </r>
    <r>
      <rPr>
        <sz val="11"/>
        <color theme="1"/>
        <rFont val="Times New Roman"/>
        <family val="1"/>
      </rPr>
      <t>Vendors must confirm whether 5G NR intra-band and/or inter-band CA is supported, the maximum number of component carriers, and the maximum aggregate bandwidth achievable.</t>
    </r>
  </si>
  <si>
    <r>
      <t xml:space="preserve">UMTS/HSPA SUPPORT: </t>
    </r>
    <r>
      <rPr>
        <sz val="11"/>
        <color theme="1"/>
        <rFont val="Times New Roman"/>
        <family val="1"/>
      </rPr>
      <t>The device shall support DC-HSPA+ / HSPA+ / HSPA / UMTS on Band 1 and Band 8 for legacy fallback connectivity.</t>
    </r>
  </si>
  <si>
    <r>
      <t xml:space="preserve">2.5 GbE ETHERNET PORT (MANDATORY): </t>
    </r>
    <r>
      <rPr>
        <sz val="11"/>
        <color theme="1"/>
        <rFont val="Times New Roman"/>
        <family val="1"/>
      </rPr>
      <t>At least one (1) Ethernet LAN port shall support a minimum speed of 2.5 GbE. Rationale: the device supports up to 2 Gbps 5G download speed; a 1 GbE-only port caps throughput and negates the 5G performance advantage.</t>
    </r>
  </si>
  <si>
    <r>
      <t xml:space="preserve">SMS: </t>
    </r>
    <r>
      <rPr>
        <sz val="11"/>
        <color theme="1"/>
        <rFont val="Times New Roman"/>
        <family val="1"/>
      </rPr>
      <t>The device shall support sending and receiving SMS messages via the SIM/eSIM interface.</t>
    </r>
  </si>
  <si>
    <r>
      <t xml:space="preserve">IPv4/IPv6 DUAL STACK: </t>
    </r>
    <r>
      <rPr>
        <sz val="11"/>
        <color theme="1"/>
        <rFont val="Times New Roman"/>
        <family val="1"/>
      </rPr>
      <t>The device shall support simultaneous IPv4 and IPv6 dual-stack operation on both WAN and LAN interfaces.</t>
    </r>
  </si>
  <si>
    <r>
      <t xml:space="preserve">NETWORKING: </t>
    </r>
    <r>
      <rPr>
        <sz val="11"/>
        <color theme="1"/>
        <rFont val="Times New Roman"/>
        <family val="1"/>
      </rPr>
      <t>The device shall support DNS, Dynamic DNS (DDNS), DHCP Server, DNS Relay, NAT, and firewall functionality.</t>
    </r>
  </si>
  <si>
    <r>
      <t xml:space="preserve">BRIDGE MODE / IP PASSTHROUGH: </t>
    </r>
    <r>
      <rPr>
        <sz val="11"/>
        <color theme="1"/>
        <rFont val="Times New Roman"/>
        <family val="1"/>
      </rPr>
      <t>The device shall support Bridge Mode or IP Passthrough, allowing a connected customer router or firewall to receive the WAN IP address directly. This feature is mandatory for B2B deployments where the customer runs their own routing or firewall equipment behind the CPE.</t>
    </r>
  </si>
  <si>
    <r>
      <t xml:space="preserve">PORT FORWARDING: </t>
    </r>
    <r>
      <rPr>
        <sz val="11"/>
        <color theme="1"/>
        <rFont val="Times New Roman"/>
        <family val="1"/>
      </rPr>
      <t>The device shall support Port Forwarding, enabling inbound connections from the internet to be directed to specific internal LAN devices by port number. This is mandatory to allow customers to publish internal services through the device.</t>
    </r>
  </si>
  <si>
    <r>
      <t xml:space="preserve">BACKHAUL: </t>
    </r>
    <r>
      <rPr>
        <sz val="11"/>
        <color theme="1"/>
        <rFont val="Times New Roman"/>
        <family val="1"/>
      </rPr>
      <t>The node shall support a dedicated wireless backhaul band to avoid contention with client Wi-Fi traffic. Wired Ethernet backhaul support is desirable. Vendors shall specify backhaul band(s) and maximum backhaul throughput.</t>
    </r>
  </si>
  <si>
    <r>
      <t xml:space="preserve">SEAMLESS ROAMING: </t>
    </r>
    <r>
      <rPr>
        <sz val="11"/>
        <color theme="1"/>
        <rFont val="Times New Roman"/>
        <family val="1"/>
      </rPr>
      <t>Support for 802.11r (Fast BSS Transition), 802.11k (Neighbour Reports), and 802.11v (BSS Transition Management) is required for seamless client roaming across nodes.</t>
    </r>
  </si>
  <si>
    <r>
      <t xml:space="preserve">BAND STEERING: </t>
    </r>
    <r>
      <rPr>
        <sz val="11"/>
        <color theme="1"/>
        <rFont val="Times New Roman"/>
        <family val="1"/>
      </rPr>
      <t>Automatic band steering to direct clients to the optimal frequency band (2.4 GHz / 5 GHz / 6 GHz where supported) shall be supported.</t>
    </r>
  </si>
  <si>
    <r>
      <t xml:space="preserve">MESH SELF-HEALING: </t>
    </r>
    <r>
      <rPr>
        <sz val="11"/>
        <color theme="1"/>
        <rFont val="Times New Roman"/>
        <family val="1"/>
      </rPr>
      <t>Automatic mesh topology reconfiguration in the event of a node failure or link degradation, without manual intervention, shall be supported.</t>
    </r>
  </si>
  <si>
    <r>
      <t xml:space="preserve">CENTRALISED MANAGEMENT: </t>
    </r>
    <r>
      <rPr>
        <sz val="11"/>
        <color theme="1"/>
        <rFont val="Times New Roman"/>
        <family val="1"/>
      </rPr>
      <t>The satellite node shall be manageable from a single management interface alongside the root node (local GUI and/or operator TR-069/TR-369 management plane).</t>
    </r>
  </si>
  <si>
    <r>
      <t xml:space="preserve">NODE COUNT: </t>
    </r>
    <r>
      <rPr>
        <sz val="11"/>
        <color theme="1"/>
        <rFont val="Times New Roman"/>
        <family val="1"/>
      </rPr>
      <t>Vendors shall specify the maximum number of satellite nodes supported per mesh system.</t>
    </r>
  </si>
  <si>
    <r>
      <t xml:space="preserve">2.5 GbE ETHERNET PORT (DESIRABLE): </t>
    </r>
    <r>
      <rPr>
        <sz val="11"/>
        <color theme="1"/>
        <rFont val="Times New Roman"/>
        <family val="1"/>
      </rPr>
      <t>At least one (1) Ethernet port supporting 2.5 GbE or higher is desirable to avoid backhaul throughput bottlenecks at 5G speeds.</t>
    </r>
  </si>
  <si>
    <r>
      <t xml:space="preserve">BAND SUPPORT: </t>
    </r>
    <r>
      <rPr>
        <sz val="11"/>
        <color theme="1"/>
        <rFont val="Times New Roman"/>
        <family val="1"/>
      </rPr>
      <t>Vendors must specify the complete list of supported 4G LTE bands. As a minimum: 4G FDD B1, B3, B8, and B20. Partial band support must be declared explicitly.</t>
    </r>
  </si>
  <si>
    <r>
      <t xml:space="preserve">4G CARRIER AGGREGATION (MANDATORY — 3CC MIN.): </t>
    </r>
    <r>
      <rPr>
        <sz val="11"/>
        <color theme="1"/>
        <rFont val="Times New Roman"/>
        <family val="1"/>
      </rPr>
      <t>The CPE must support a minimum of 3-carrier aggregation (3CC). Vendors must specify all supported intra-band and inter-band CA combinations for bands B1, B3, B8, and B20. 4CC or higher is preferred.</t>
    </r>
  </si>
  <si>
    <r>
      <t xml:space="preserve">UMTS/HSPA SUPPORT: </t>
    </r>
    <r>
      <rPr>
        <sz val="11"/>
        <color theme="1"/>
        <rFont val="Times New Roman"/>
        <family val="1"/>
      </rPr>
      <t>The CPE shall support DC-HSPA+ / HSPA+ / HSPA / UMTS on Band 1 and Band 8 for legacy fallback connectivity.</t>
    </r>
  </si>
  <si>
    <r>
      <t xml:space="preserve">SMS: </t>
    </r>
    <r>
      <rPr>
        <sz val="11"/>
        <color theme="1"/>
        <rFont val="Times New Roman"/>
        <family val="1"/>
      </rPr>
      <t>The CPE shall support sending and receiving SMS messages via the SIM/eSIM interface.</t>
    </r>
  </si>
  <si>
    <r>
      <t xml:space="preserve">IPv4/IPv6 DUAL STACK: </t>
    </r>
    <r>
      <rPr>
        <sz val="11"/>
        <color theme="1"/>
        <rFont val="Times New Roman"/>
        <family val="1"/>
      </rPr>
      <t>The CPE shall support simultaneous IPv4 and IPv6 dual-stack operation on both WAN and LAN interfaces.</t>
    </r>
  </si>
  <si>
    <r>
      <t xml:space="preserve">NETWORKING: </t>
    </r>
    <r>
      <rPr>
        <sz val="11"/>
        <color theme="1"/>
        <rFont val="Times New Roman"/>
        <family val="1"/>
      </rPr>
      <t>The CPE shall support DNS, Dynamic DNS (DDNS), DHCP Server, DNS Relay, NAT, and firewall functionality.</t>
    </r>
  </si>
  <si>
    <r>
      <t xml:space="preserve">BAND SUPPORT: </t>
    </r>
    <r>
      <rPr>
        <sz val="11"/>
        <color theme="1"/>
        <rFont val="Times New Roman"/>
        <family val="1"/>
      </rPr>
      <t>Vendors must specify all supported 4G LTE and 5G NR bands. As a minimum: 4G FDD B1, B3, B8, B20; and 5G NR TDD n78. Support for 5G NR FDD bands n1, n7, and n28 is also required.</t>
    </r>
  </si>
  <si>
    <r>
      <t xml:space="preserve">CA &amp; EN-DC: </t>
    </r>
    <r>
      <rPr>
        <sz val="11"/>
        <color theme="1"/>
        <rFont val="Times New Roman"/>
        <family val="1"/>
      </rPr>
      <t>Vendors must confirm support for 4G LTE Carrier Aggregation (CA) and 5G NR / LTE Dual Connectivity (EN-DC / NGEN-DC). Minimum 4CC for 4G CA is required.</t>
    </r>
  </si>
  <si>
    <r>
      <t xml:space="preserve">5G NR CARRIER AGGREGATION: </t>
    </r>
    <r>
      <rPr>
        <sz val="11"/>
        <color theme="1"/>
        <rFont val="Times New Roman"/>
        <family val="1"/>
      </rPr>
      <t>Vendors must confirm whether 5G NR intra-band and/or inter-band CA is supported and specify the maximum number of component carriers.</t>
    </r>
  </si>
  <si>
    <r>
      <t xml:space="preserve">REMOTE MANAGEMENT: </t>
    </r>
    <r>
      <rPr>
        <sz val="11"/>
        <color theme="1"/>
        <rFont val="Times New Roman"/>
        <family val="1"/>
      </rPr>
      <t>The device shall support remote management via TR-069/TR-369 (USP), SNMP, or a vendor-proprietary management platform. Vendors must specify the management interface supported.</t>
    </r>
  </si>
  <si>
    <r>
      <t xml:space="preserve">IPv4/IPv6 DUAL STACK: </t>
    </r>
    <r>
      <rPr>
        <sz val="11"/>
        <color theme="1"/>
        <rFont val="Times New Roman"/>
        <family val="1"/>
      </rPr>
      <t>The device shall support simultaneous IPv4 and IPv6 dual-stack operation.</t>
    </r>
  </si>
  <si>
    <r>
      <t xml:space="preserve">NETWORKING: </t>
    </r>
    <r>
      <rPr>
        <sz val="11"/>
        <color theme="1"/>
        <rFont val="Times New Roman"/>
        <family val="1"/>
      </rPr>
      <t>The device shall support routing, NAT, DHCP Server/Client, DNS Relay, Dynamic DNS (DDNS), and firewall functionality.</t>
    </r>
  </si>
  <si>
    <r>
      <t xml:space="preserve">SMS: </t>
    </r>
    <r>
      <rPr>
        <sz val="11"/>
        <color theme="1"/>
        <rFont val="Times New Roman"/>
        <family val="1"/>
      </rPr>
      <t>The device shall support sending and receiving SMS messages via the SIM/eSIM interface for alarm and status notifications.</t>
    </r>
  </si>
  <si>
    <r>
      <t xml:space="preserve">WATCHDOG &amp; AUTO-RECOVERY: </t>
    </r>
    <r>
      <rPr>
        <sz val="11"/>
        <color theme="1"/>
        <rFont val="Times New Roman"/>
        <family val="1"/>
      </rPr>
      <t>The device shall support hardware watchdog and automatic connection recovery/reboot on WAN link failure.</t>
    </r>
  </si>
  <si>
    <r>
      <t xml:space="preserve">FIRMWARE MANAGEMENT: </t>
    </r>
    <r>
      <rPr>
        <sz val="11"/>
        <color theme="1"/>
        <rFont val="Times New Roman"/>
        <family val="1"/>
      </rPr>
      <t>The device shall support remote firmware upgrade (OTA) via the management interface.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</si>
</sst>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3"/>
      <name val="Calibri"/>
      <family val="2"/>
      <scheme val="minor"/>
    </font>
    <font>
      <b/>
      <sz val="11"/>
      <color rgb="FFC00000"/>
      <name val="Calibri"/>
      <family val="2"/>
      <scheme val="minor"/>
    </font>
    <font>
      <b/>
      <sz val="12"/>
      <color theme="4" tint="-0.249977111117893"/>
      <name val="Calibri"/>
      <family val="2"/>
      <scheme val="minor"/>
    </font>
    <font>
      <sz val="10"/>
      <name val="Arial"/>
      <family val="2"/>
    </font>
    <font>
      <b/>
      <u/>
      <sz val="11"/>
      <color theme="0"/>
      <name val="Calibri"/>
      <family val="2"/>
      <scheme val="minor"/>
    </font>
    <font>
      <b/>
      <sz val="11"/>
      <name val="Calibri"/>
      <family val="2"/>
      <scheme val="minor"/>
    </font>
    <font>
      <sz val="12"/>
      <color theme="1"/>
      <name val="Calibri"/>
      <family val="2"/>
      <scheme val="minor"/>
    </font>
    <font>
      <sz val="11"/>
      <color rgb="FFFF0000"/>
      <name val="Calibri"/>
      <family val="2"/>
      <scheme val="minor"/>
    </font>
    <font>
      <b/>
      <sz val="12"/>
      <color rgb="FF2E74B5"/>
      <name val="Times New Roman"/>
      <family val="1"/>
    </font>
    <font>
      <sz val="10"/>
      <color theme="1"/>
      <name val="Times New Roman"/>
      <family val="1"/>
    </font>
    <font>
      <sz val="7"/>
      <color theme="1"/>
      <name val="Times New Roman"/>
      <family val="1"/>
    </font>
    <font>
      <b/>
      <sz val="12"/>
      <color rgb="FF0070C0"/>
      <name val="Times New Roman"/>
      <family val="1"/>
    </font>
    <font>
      <b/>
      <sz val="10"/>
      <color theme="1"/>
      <name val="Times New Roman"/>
      <family val="1"/>
    </font>
    <font>
      <b/>
      <sz val="12"/>
      <color theme="4" tint="-0.249977111117893"/>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s>
  <fills count="12">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FFFF66"/>
        <bgColor indexed="64"/>
      </patternFill>
    </fill>
    <fill>
      <patternFill patternType="mediumGray">
        <fgColor theme="0" tint="-0.14996795556505021"/>
        <bgColor rgb="FFFFFF66"/>
      </patternFill>
    </fill>
    <fill>
      <patternFill patternType="solid">
        <fgColor rgb="FFFFFF99"/>
        <bgColor indexed="64"/>
      </patternFill>
    </fill>
    <fill>
      <patternFill patternType="mediumGray">
        <fgColor theme="0" tint="-0.34998626667073579"/>
        <bgColor indexed="65"/>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8" fillId="0" borderId="0"/>
  </cellStyleXfs>
  <cellXfs count="88">
    <xf numFmtId="0" fontId="0" fillId="0" borderId="0" xfId="0"/>
    <xf numFmtId="0" fontId="0" fillId="2" borderId="0" xfId="0" applyFont="1" applyFill="1" applyAlignment="1">
      <alignment horizontal="center" vertical="center"/>
    </xf>
    <xf numFmtId="9" fontId="1" fillId="2" borderId="0" xfId="1" applyFont="1" applyFill="1" applyAlignment="1">
      <alignment horizontal="center" vertical="center"/>
    </xf>
    <xf numFmtId="0" fontId="7" fillId="5" borderId="1" xfId="1" applyNumberFormat="1" applyFont="1" applyFill="1" applyBorder="1" applyAlignment="1">
      <alignment horizontal="center"/>
    </xf>
    <xf numFmtId="9" fontId="7" fillId="4" borderId="1" xfId="1" applyFont="1" applyFill="1" applyBorder="1" applyAlignment="1">
      <alignment horizontal="center"/>
    </xf>
    <xf numFmtId="164" fontId="1" fillId="6" borderId="1" xfId="1" applyNumberFormat="1" applyFont="1" applyFill="1" applyBorder="1" applyAlignment="1">
      <alignment horizontal="center" vertical="center"/>
    </xf>
    <xf numFmtId="0" fontId="0" fillId="0" borderId="1" xfId="0" applyFont="1" applyFill="1" applyBorder="1" applyAlignment="1">
      <alignment horizontal="center"/>
    </xf>
    <xf numFmtId="9" fontId="7" fillId="7" borderId="1" xfId="1" applyFont="1" applyFill="1" applyBorder="1" applyAlignment="1">
      <alignment horizont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0" xfId="0" applyFont="1"/>
    <xf numFmtId="165" fontId="1" fillId="0" borderId="0" xfId="1" applyNumberFormat="1" applyFont="1" applyAlignment="1" applyProtection="1">
      <alignment horizontal="center" vertical="center" wrapText="1"/>
    </xf>
    <xf numFmtId="165" fontId="0" fillId="2" borderId="0" xfId="0" applyNumberFormat="1" applyFont="1" applyFill="1" applyAlignment="1" applyProtection="1">
      <alignment horizontal="center" vertical="center" wrapText="1"/>
    </xf>
    <xf numFmtId="165" fontId="0" fillId="0" borderId="0" xfId="0" applyNumberFormat="1" applyFont="1" applyAlignment="1" applyProtection="1">
      <alignment wrapText="1"/>
    </xf>
    <xf numFmtId="0" fontId="3" fillId="3" borderId="2" xfId="0" applyFont="1" applyFill="1" applyBorder="1" applyAlignment="1">
      <alignment horizontal="center" vertical="center"/>
    </xf>
    <xf numFmtId="165" fontId="2" fillId="2" borderId="0" xfId="0" applyNumberFormat="1" applyFont="1" applyFill="1" applyAlignment="1" applyProtection="1">
      <alignment horizontal="left" vertical="center" wrapText="1"/>
    </xf>
    <xf numFmtId="0" fontId="0" fillId="2" borderId="0" xfId="0" applyFont="1" applyFill="1" applyAlignment="1">
      <alignment vertical="center"/>
    </xf>
    <xf numFmtId="0" fontId="9" fillId="2" borderId="0" xfId="0" applyFont="1" applyFill="1" applyAlignment="1">
      <alignment vertical="center"/>
    </xf>
    <xf numFmtId="2" fontId="10" fillId="0" borderId="1" xfId="0" applyNumberFormat="1" applyFont="1" applyBorder="1"/>
    <xf numFmtId="0" fontId="7" fillId="4" borderId="1" xfId="0" applyFont="1" applyFill="1" applyBorder="1" applyAlignment="1">
      <alignment horizontal="center" vertical="center" wrapText="1"/>
    </xf>
    <xf numFmtId="0" fontId="0" fillId="0" borderId="1" xfId="0" applyFont="1" applyFill="1" applyBorder="1" applyAlignment="1">
      <alignment horizontal="center" vertical="center"/>
    </xf>
    <xf numFmtId="9" fontId="0" fillId="0" borderId="0" xfId="0" applyNumberFormat="1" applyFont="1" applyAlignment="1">
      <alignment horizontal="center"/>
    </xf>
    <xf numFmtId="0" fontId="0" fillId="0" borderId="1" xfId="0" applyFont="1" applyBorder="1"/>
    <xf numFmtId="165" fontId="12" fillId="0" borderId="0" xfId="1" applyNumberFormat="1" applyFont="1" applyAlignment="1" applyProtection="1">
      <alignment horizontal="center" vertical="center" wrapText="1"/>
    </xf>
    <xf numFmtId="164" fontId="0" fillId="0" borderId="0" xfId="0" applyNumberFormat="1" applyFont="1"/>
    <xf numFmtId="165" fontId="0" fillId="0" borderId="0" xfId="0" applyNumberFormat="1" applyFont="1" applyBorder="1" applyAlignment="1" applyProtection="1">
      <alignment wrapText="1"/>
    </xf>
    <xf numFmtId="2" fontId="0" fillId="0" borderId="1" xfId="0" applyNumberFormat="1" applyFont="1" applyBorder="1" applyAlignment="1">
      <alignment horizontal="center" vertical="center"/>
    </xf>
    <xf numFmtId="165" fontId="0" fillId="0" borderId="1" xfId="0" applyNumberFormat="1" applyFont="1" applyBorder="1" applyAlignment="1" applyProtection="1">
      <alignment wrapText="1"/>
    </xf>
    <xf numFmtId="9" fontId="0" fillId="0" borderId="1" xfId="0" applyNumberFormat="1" applyFont="1" applyBorder="1" applyAlignment="1">
      <alignment horizontal="center"/>
    </xf>
    <xf numFmtId="164" fontId="0" fillId="0" borderId="1" xfId="0" applyNumberFormat="1" applyFont="1" applyBorder="1"/>
    <xf numFmtId="0" fontId="0" fillId="9" borderId="1" xfId="0" applyFont="1" applyFill="1" applyBorder="1" applyAlignment="1">
      <alignment horizontal="center" vertical="center"/>
    </xf>
    <xf numFmtId="0" fontId="1" fillId="6" borderId="1" xfId="1" applyNumberFormat="1" applyFont="1" applyFill="1" applyBorder="1" applyAlignment="1">
      <alignment horizontal="center" vertical="center"/>
    </xf>
    <xf numFmtId="0" fontId="0" fillId="0" borderId="1" xfId="0" applyBorder="1" applyAlignment="1">
      <alignment vertical="center" wrapText="1"/>
    </xf>
    <xf numFmtId="0" fontId="4" fillId="10" borderId="1" xfId="0" applyFont="1" applyFill="1" applyBorder="1" applyAlignment="1">
      <alignment horizontal="center" vertical="center"/>
    </xf>
    <xf numFmtId="165" fontId="11" fillId="10" borderId="1" xfId="0" applyNumberFormat="1" applyFont="1" applyFill="1" applyBorder="1" applyAlignment="1">
      <alignment vertical="center" wrapText="1"/>
    </xf>
    <xf numFmtId="165" fontId="11" fillId="10" borderId="1" xfId="0" applyNumberFormat="1" applyFont="1" applyFill="1" applyBorder="1" applyAlignment="1">
      <alignment vertical="center"/>
    </xf>
    <xf numFmtId="9" fontId="4" fillId="10" borderId="4" xfId="1" applyFont="1" applyFill="1" applyBorder="1" applyAlignment="1">
      <alignment horizontal="center" vertical="center"/>
    </xf>
    <xf numFmtId="10" fontId="6" fillId="3" borderId="1" xfId="1" applyNumberFormat="1" applyFont="1" applyFill="1" applyBorder="1" applyAlignment="1">
      <alignment horizontal="center" vertical="center"/>
    </xf>
    <xf numFmtId="0" fontId="0" fillId="2" borderId="1" xfId="0" applyFont="1" applyFill="1" applyBorder="1" applyAlignment="1">
      <alignment horizontal="center" vertical="center"/>
    </xf>
    <xf numFmtId="9" fontId="1" fillId="2" borderId="1" xfId="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9" fontId="4" fillId="2" borderId="1" xfId="1" applyFont="1" applyFill="1" applyBorder="1" applyAlignment="1">
      <alignment horizontal="center" vertical="center"/>
    </xf>
    <xf numFmtId="10" fontId="6" fillId="3" borderId="1" xfId="1"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11" fillId="0" borderId="0" xfId="0" applyFont="1"/>
    <xf numFmtId="0" fontId="13" fillId="11" borderId="1" xfId="0" applyFont="1" applyFill="1" applyBorder="1" applyAlignment="1">
      <alignment vertical="center"/>
    </xf>
    <xf numFmtId="0" fontId="14" fillId="0" borderId="1" xfId="0" applyFont="1" applyBorder="1" applyAlignment="1">
      <alignment horizontal="left" vertical="center" indent="5"/>
    </xf>
    <xf numFmtId="0" fontId="16" fillId="11" borderId="1" xfId="0" applyFont="1" applyFill="1" applyBorder="1"/>
    <xf numFmtId="0" fontId="14" fillId="0" borderId="0" xfId="0" applyFont="1" applyAlignment="1">
      <alignment vertical="center"/>
    </xf>
    <xf numFmtId="2" fontId="10" fillId="0" borderId="4" xfId="0" applyNumberFormat="1" applyFont="1" applyBorder="1"/>
    <xf numFmtId="0" fontId="0" fillId="0" borderId="5"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5" borderId="5" xfId="1" applyNumberFormat="1" applyFont="1" applyFill="1" applyBorder="1" applyAlignment="1">
      <alignment horizontal="center"/>
    </xf>
    <xf numFmtId="0" fontId="0" fillId="0" borderId="5" xfId="0" applyFont="1" applyFill="1" applyBorder="1" applyAlignment="1">
      <alignment horizontal="center"/>
    </xf>
    <xf numFmtId="0" fontId="17" fillId="10" borderId="1" xfId="0" applyFont="1" applyFill="1" applyBorder="1" applyAlignment="1">
      <alignment vertical="top" wrapText="1"/>
    </xf>
    <xf numFmtId="0" fontId="14" fillId="10" borderId="1" xfId="0" applyFont="1" applyFill="1" applyBorder="1" applyAlignment="1">
      <alignment vertical="top" wrapText="1"/>
    </xf>
    <xf numFmtId="0" fontId="18" fillId="11" borderId="1" xfId="0" applyFont="1" applyFill="1" applyBorder="1"/>
    <xf numFmtId="0" fontId="18" fillId="11" borderId="1" xfId="0" applyFont="1" applyFill="1" applyBorder="1" applyAlignment="1">
      <alignment vertical="center" wrapText="1"/>
    </xf>
    <xf numFmtId="0" fontId="18" fillId="4" borderId="1" xfId="0" applyFont="1" applyFill="1" applyBorder="1" applyAlignment="1">
      <alignment vertical="center" wrapText="1"/>
    </xf>
    <xf numFmtId="0" fontId="18" fillId="11" borderId="7" xfId="0" applyFont="1" applyFill="1" applyBorder="1" applyAlignment="1">
      <alignment vertical="center" wrapText="1"/>
    </xf>
    <xf numFmtId="0" fontId="19" fillId="0" borderId="1" xfId="0" applyFont="1" applyBorder="1" applyAlignment="1">
      <alignment vertical="center" wrapText="1"/>
    </xf>
    <xf numFmtId="0" fontId="19" fillId="0" borderId="1" xfId="0" applyFont="1" applyBorder="1" applyAlignment="1">
      <alignment vertical="top"/>
    </xf>
    <xf numFmtId="0" fontId="19" fillId="0" borderId="1" xfId="0" applyFont="1" applyBorder="1" applyAlignment="1">
      <alignment horizontal="left" vertical="top"/>
    </xf>
    <xf numFmtId="0" fontId="19" fillId="0" borderId="1" xfId="0" applyFont="1" applyBorder="1"/>
    <xf numFmtId="0" fontId="19" fillId="0" borderId="1" xfId="0" applyFont="1" applyBorder="1" applyAlignment="1">
      <alignment vertical="center"/>
    </xf>
    <xf numFmtId="0" fontId="19" fillId="0" borderId="1" xfId="0" applyFont="1" applyBorder="1" applyAlignment="1">
      <alignment horizontal="left" vertical="center" indent="5"/>
    </xf>
    <xf numFmtId="0" fontId="20" fillId="10" borderId="1" xfId="0" applyFont="1" applyFill="1" applyBorder="1" applyAlignment="1">
      <alignment horizontal="left" vertical="top"/>
    </xf>
    <xf numFmtId="0" fontId="21" fillId="10" borderId="1" xfId="0" applyFont="1" applyFill="1" applyBorder="1" applyAlignment="1">
      <alignment horizontal="left" vertical="top" wrapText="1"/>
    </xf>
    <xf numFmtId="0" fontId="20" fillId="10" borderId="1" xfId="0" applyFont="1" applyFill="1" applyBorder="1" applyAlignment="1">
      <alignment horizontal="left" vertical="top" wrapText="1"/>
    </xf>
    <xf numFmtId="0" fontId="18" fillId="4" borderId="7" xfId="0" applyFont="1" applyFill="1" applyBorder="1" applyAlignment="1">
      <alignment vertical="center" wrapText="1"/>
    </xf>
    <xf numFmtId="0" fontId="19" fillId="10" borderId="1" xfId="0" applyFont="1" applyFill="1" applyBorder="1" applyAlignment="1">
      <alignment vertical="top" wrapText="1"/>
    </xf>
    <xf numFmtId="0" fontId="22" fillId="10" borderId="1" xfId="0" applyFont="1" applyFill="1" applyBorder="1" applyAlignment="1">
      <alignment vertical="top" wrapText="1"/>
    </xf>
    <xf numFmtId="0" fontId="19" fillId="10" borderId="1" xfId="0" applyFont="1" applyFill="1" applyBorder="1" applyAlignment="1">
      <alignment horizontal="left" vertical="top"/>
    </xf>
    <xf numFmtId="0" fontId="22" fillId="10" borderId="1" xfId="0" applyFont="1" applyFill="1" applyBorder="1" applyAlignment="1">
      <alignment horizontal="left" vertical="top" wrapText="1"/>
    </xf>
    <xf numFmtId="0" fontId="19" fillId="10" borderId="1" xfId="0" applyFont="1" applyFill="1" applyBorder="1" applyAlignment="1">
      <alignment horizontal="left" vertical="top" wrapText="1"/>
    </xf>
    <xf numFmtId="0" fontId="19" fillId="10" borderId="1" xfId="0" applyFont="1" applyFill="1" applyBorder="1" applyAlignment="1">
      <alignment horizontal="left" vertical="center" wrapText="1" indent="1"/>
    </xf>
    <xf numFmtId="0" fontId="22" fillId="10" borderId="1" xfId="0" applyFont="1" applyFill="1" applyBorder="1" applyAlignment="1">
      <alignment horizontal="left" vertical="center" wrapText="1" indent="1"/>
    </xf>
    <xf numFmtId="0" fontId="19" fillId="0" borderId="1" xfId="0" applyFont="1" applyFill="1" applyBorder="1" applyAlignment="1">
      <alignment vertical="top" wrapText="1"/>
    </xf>
    <xf numFmtId="0" fontId="22" fillId="0" borderId="1" xfId="0" applyFont="1" applyFill="1" applyBorder="1" applyAlignment="1">
      <alignment vertical="top" wrapText="1"/>
    </xf>
    <xf numFmtId="0" fontId="19" fillId="10" borderId="1" xfId="0" applyFont="1" applyFill="1" applyBorder="1" applyAlignment="1">
      <alignment vertical="top"/>
    </xf>
    <xf numFmtId="0" fontId="19" fillId="0" borderId="0" xfId="0" applyFont="1" applyAlignment="1">
      <alignment vertical="center"/>
    </xf>
    <xf numFmtId="0" fontId="22" fillId="0" borderId="6" xfId="0" applyFont="1" applyFill="1" applyBorder="1" applyAlignment="1">
      <alignment vertical="top" wrapText="1"/>
    </xf>
    <xf numFmtId="0" fontId="19" fillId="10" borderId="6" xfId="0" applyFont="1" applyFill="1" applyBorder="1" applyAlignment="1">
      <alignment vertical="top" wrapText="1"/>
    </xf>
    <xf numFmtId="0" fontId="22" fillId="10" borderId="6" xfId="0" applyFont="1" applyFill="1" applyBorder="1" applyAlignment="1">
      <alignment vertical="top" wrapText="1"/>
    </xf>
    <xf numFmtId="0" fontId="19" fillId="10" borderId="6" xfId="0" applyFont="1" applyFill="1" applyBorder="1" applyAlignment="1">
      <alignment horizontal="left" vertical="top" wrapText="1" indent="1"/>
    </xf>
    <xf numFmtId="0" fontId="2" fillId="2" borderId="3" xfId="0" applyFont="1" applyFill="1" applyBorder="1" applyAlignment="1">
      <alignment horizontal="center" vertical="center"/>
    </xf>
    <xf numFmtId="0" fontId="3" fillId="8" borderId="1" xfId="0" applyFont="1" applyFill="1" applyBorder="1" applyAlignment="1">
      <alignment horizontal="center" vertical="center"/>
    </xf>
  </cellXfs>
  <cellStyles count="3">
    <cellStyle name="Normal" xfId="0" builtinId="0"/>
    <cellStyle name="Normal 3"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29"/>
  <sheetViews>
    <sheetView tabSelected="1" zoomScale="75" zoomScaleNormal="75" workbookViewId="0">
      <selection activeCell="C135" sqref="C135"/>
    </sheetView>
  </sheetViews>
  <sheetFormatPr defaultColWidth="9.140625" defaultRowHeight="15" outlineLevelRow="1" x14ac:dyDescent="0.25"/>
  <cols>
    <col min="1" max="1" width="4.140625" style="10" customWidth="1"/>
    <col min="2" max="2" width="8.140625" style="10" customWidth="1"/>
    <col min="3" max="3" width="154.5703125" style="13" customWidth="1"/>
    <col min="4" max="4" width="12.42578125" style="9" customWidth="1"/>
    <col min="5" max="5" width="20.140625" style="10" customWidth="1"/>
    <col min="6" max="6" width="9.7109375" style="10" customWidth="1"/>
    <col min="7" max="7" width="54.28515625" style="9" bestFit="1" customWidth="1"/>
    <col min="8" max="8" width="9.7109375" style="10" customWidth="1"/>
    <col min="9" max="9" width="51.42578125" style="9" bestFit="1" customWidth="1"/>
    <col min="10" max="10" width="9.7109375" style="10" customWidth="1"/>
    <col min="11" max="11" width="51.42578125" style="9" bestFit="1" customWidth="1"/>
    <col min="12" max="12" width="9.7109375" style="10" customWidth="1"/>
    <col min="13" max="13" width="51.42578125" style="9" bestFit="1" customWidth="1"/>
    <col min="14" max="16384" width="9.140625" style="10"/>
  </cols>
  <sheetData>
    <row r="1" spans="2:13" s="9" customFormat="1" x14ac:dyDescent="0.25">
      <c r="C1" s="11"/>
      <c r="D1" s="1"/>
      <c r="E1" s="2"/>
      <c r="F1" s="86"/>
      <c r="G1" s="86"/>
      <c r="H1" s="86"/>
      <c r="I1" s="86"/>
      <c r="J1" s="86"/>
      <c r="K1" s="86"/>
      <c r="L1" s="86"/>
      <c r="M1" s="86"/>
    </row>
    <row r="2" spans="2:13" s="9" customFormat="1" x14ac:dyDescent="0.25">
      <c r="C2" s="23"/>
      <c r="D2" s="38"/>
      <c r="E2" s="39"/>
      <c r="F2" s="87"/>
      <c r="G2" s="87"/>
      <c r="H2" s="87"/>
      <c r="I2" s="87"/>
      <c r="J2" s="87"/>
      <c r="K2" s="87"/>
      <c r="L2" s="87"/>
      <c r="M2" s="87"/>
    </row>
    <row r="3" spans="2:13" s="9" customFormat="1" x14ac:dyDescent="0.25">
      <c r="B3" s="1"/>
      <c r="C3" s="12"/>
      <c r="D3" s="40"/>
      <c r="E3" s="39"/>
      <c r="F3" s="14" t="s">
        <v>1</v>
      </c>
      <c r="G3" s="14" t="s">
        <v>0</v>
      </c>
      <c r="H3" s="14" t="s">
        <v>1</v>
      </c>
      <c r="I3" s="14" t="s">
        <v>0</v>
      </c>
      <c r="J3" s="14" t="s">
        <v>1</v>
      </c>
      <c r="K3" s="14" t="s">
        <v>0</v>
      </c>
      <c r="L3" s="14" t="s">
        <v>1</v>
      </c>
      <c r="M3" s="14" t="s">
        <v>0</v>
      </c>
    </row>
    <row r="4" spans="2:13" s="9" customFormat="1" x14ac:dyDescent="0.25">
      <c r="B4" s="1"/>
      <c r="C4" s="15" t="s">
        <v>4</v>
      </c>
      <c r="D4" s="41"/>
      <c r="E4" s="42"/>
      <c r="F4" s="37"/>
      <c r="G4" s="37"/>
      <c r="H4" s="37"/>
      <c r="I4" s="37"/>
      <c r="J4" s="37"/>
      <c r="K4" s="37"/>
      <c r="L4" s="37"/>
      <c r="M4" s="37"/>
    </row>
    <row r="5" spans="2:13" s="9" customFormat="1" x14ac:dyDescent="0.25">
      <c r="B5" s="16"/>
      <c r="C5" s="17" t="s">
        <v>2</v>
      </c>
      <c r="D5" s="41"/>
      <c r="E5" s="42"/>
      <c r="F5" s="37"/>
      <c r="G5" s="37"/>
      <c r="H5" s="37"/>
      <c r="I5" s="37"/>
      <c r="J5" s="37"/>
      <c r="K5" s="37"/>
      <c r="L5" s="37"/>
      <c r="M5" s="37"/>
    </row>
    <row r="6" spans="2:13" s="9" customFormat="1" ht="15.75" x14ac:dyDescent="0.25">
      <c r="B6" s="16"/>
      <c r="C6" s="45"/>
      <c r="D6" s="33"/>
      <c r="E6" s="36" t="s">
        <v>5</v>
      </c>
      <c r="F6" s="37"/>
      <c r="G6" s="37"/>
      <c r="H6" s="37"/>
      <c r="I6" s="37"/>
      <c r="J6" s="37"/>
      <c r="K6" s="37"/>
      <c r="L6" s="37"/>
      <c r="M6" s="37"/>
    </row>
    <row r="7" spans="2:13" s="9" customFormat="1" ht="15.75" x14ac:dyDescent="0.25">
      <c r="B7" s="16"/>
      <c r="C7" s="45"/>
      <c r="D7" s="33"/>
      <c r="E7" s="36"/>
      <c r="F7" s="37"/>
      <c r="G7" s="37"/>
      <c r="H7" s="37"/>
      <c r="I7" s="37"/>
      <c r="J7" s="37"/>
      <c r="K7" s="37"/>
      <c r="L7" s="37"/>
      <c r="M7" s="37"/>
    </row>
    <row r="8" spans="2:13" s="9" customFormat="1" ht="15.75" x14ac:dyDescent="0.25">
      <c r="B8" s="16"/>
      <c r="C8" s="34"/>
      <c r="D8" s="33"/>
      <c r="E8" s="36"/>
      <c r="F8" s="37"/>
      <c r="G8" s="37"/>
      <c r="H8" s="37"/>
      <c r="I8" s="37"/>
      <c r="J8" s="37"/>
      <c r="K8" s="37"/>
      <c r="L8" s="37"/>
      <c r="M8" s="37"/>
    </row>
    <row r="9" spans="2:13" s="9" customFormat="1" ht="27" customHeight="1" x14ac:dyDescent="0.25">
      <c r="B9" s="16"/>
      <c r="C9" s="35"/>
      <c r="D9" s="33"/>
      <c r="E9" s="36"/>
      <c r="F9" s="37"/>
      <c r="G9" s="43"/>
      <c r="H9" s="37"/>
      <c r="I9" s="37"/>
      <c r="J9" s="37"/>
      <c r="K9" s="37"/>
      <c r="L9" s="37"/>
      <c r="M9" s="37"/>
    </row>
    <row r="10" spans="2:13" s="9" customFormat="1" ht="15.75" x14ac:dyDescent="0.25">
      <c r="B10" s="16"/>
      <c r="C10" s="34"/>
      <c r="D10" s="33"/>
      <c r="E10" s="36"/>
      <c r="F10" s="37"/>
      <c r="G10" s="37"/>
      <c r="H10" s="37"/>
      <c r="I10" s="37"/>
      <c r="J10" s="37"/>
      <c r="K10" s="37"/>
      <c r="L10" s="37"/>
      <c r="M10" s="37"/>
    </row>
    <row r="11" spans="2:13" s="9" customFormat="1" ht="15.75" collapsed="1" x14ac:dyDescent="0.25">
      <c r="B11" s="52">
        <v>1</v>
      </c>
      <c r="C11" s="46" t="s">
        <v>23</v>
      </c>
      <c r="D11" s="53"/>
      <c r="E11" s="4">
        <v>0.06</v>
      </c>
      <c r="F11" s="5">
        <f>SUMPRODUCT($D12:$D16,F12:F16)/SUM($D12:$D16)*$E11/2</f>
        <v>0</v>
      </c>
      <c r="G11" s="31"/>
      <c r="H11" s="5">
        <f>SUMPRODUCT($D12:$D16,H12:H16)/SUM($D12:$D16)*$E11/2</f>
        <v>0</v>
      </c>
      <c r="I11" s="31"/>
      <c r="J11" s="5">
        <f>SUMPRODUCT($D12:$D16,J12:J16)/SUM($D12:$D16)*$E11/2</f>
        <v>0</v>
      </c>
      <c r="K11" s="31"/>
      <c r="L11" s="5">
        <f>SUMPRODUCT($D12:$D16,L12:L16)/SUM($D12:$D16)*$E11/2</f>
        <v>0</v>
      </c>
      <c r="M11" s="31"/>
    </row>
    <row r="12" spans="2:13" s="9" customFormat="1" ht="29.45" hidden="1" customHeight="1" outlineLevel="1" x14ac:dyDescent="0.25">
      <c r="B12" s="50"/>
      <c r="C12" s="61" t="s">
        <v>7</v>
      </c>
      <c r="D12" s="51">
        <v>1</v>
      </c>
      <c r="E12" s="7"/>
      <c r="F12" s="8">
        <v>0</v>
      </c>
      <c r="G12" s="8"/>
      <c r="H12" s="8">
        <v>0</v>
      </c>
      <c r="I12" s="8"/>
      <c r="J12" s="8">
        <v>0</v>
      </c>
      <c r="K12" s="8"/>
      <c r="L12" s="8">
        <v>0</v>
      </c>
      <c r="M12" s="8"/>
    </row>
    <row r="13" spans="2:13" s="9" customFormat="1" ht="15.75" hidden="1" outlineLevel="1" x14ac:dyDescent="0.25">
      <c r="B13" s="50"/>
      <c r="C13" s="62" t="s">
        <v>8</v>
      </c>
      <c r="D13" s="51">
        <v>2</v>
      </c>
      <c r="E13" s="7"/>
      <c r="F13" s="8">
        <v>0</v>
      </c>
      <c r="G13" s="8"/>
      <c r="H13" s="8">
        <v>0</v>
      </c>
      <c r="I13" s="8"/>
      <c r="J13" s="8">
        <v>0</v>
      </c>
      <c r="K13" s="8"/>
      <c r="L13" s="8">
        <v>0</v>
      </c>
      <c r="M13" s="8"/>
    </row>
    <row r="14" spans="2:13" s="9" customFormat="1" ht="15.75" hidden="1" outlineLevel="1" x14ac:dyDescent="0.25">
      <c r="B14" s="50"/>
      <c r="C14" s="63" t="s">
        <v>9</v>
      </c>
      <c r="D14" s="51">
        <v>2</v>
      </c>
      <c r="E14" s="7"/>
      <c r="F14" s="8">
        <v>0</v>
      </c>
      <c r="G14" s="8"/>
      <c r="H14" s="8">
        <v>0</v>
      </c>
      <c r="I14" s="8"/>
      <c r="J14" s="8">
        <v>0</v>
      </c>
      <c r="K14" s="8"/>
      <c r="L14" s="8">
        <v>0</v>
      </c>
      <c r="M14" s="8"/>
    </row>
    <row r="15" spans="2:13" s="9" customFormat="1" ht="15.75" hidden="1" outlineLevel="1" x14ac:dyDescent="0.25">
      <c r="B15" s="50"/>
      <c r="C15" s="64" t="s">
        <v>10</v>
      </c>
      <c r="D15" s="51">
        <v>2</v>
      </c>
      <c r="E15" s="7"/>
      <c r="F15" s="8">
        <v>0</v>
      </c>
      <c r="G15" s="8"/>
      <c r="H15" s="8">
        <v>0</v>
      </c>
      <c r="I15" s="8"/>
      <c r="J15" s="8">
        <v>0</v>
      </c>
      <c r="K15" s="8"/>
      <c r="L15" s="8">
        <v>0</v>
      </c>
      <c r="M15" s="8"/>
    </row>
    <row r="16" spans="2:13" s="9" customFormat="1" ht="15.75" hidden="1" outlineLevel="1" x14ac:dyDescent="0.25">
      <c r="B16" s="50"/>
      <c r="C16" s="62" t="s">
        <v>11</v>
      </c>
      <c r="D16" s="51">
        <v>2</v>
      </c>
      <c r="E16" s="7"/>
      <c r="F16" s="8">
        <v>0</v>
      </c>
      <c r="G16" s="8"/>
      <c r="H16" s="8">
        <v>0</v>
      </c>
      <c r="I16" s="8"/>
      <c r="J16" s="8">
        <v>0</v>
      </c>
      <c r="K16" s="8"/>
      <c r="L16" s="8">
        <v>0</v>
      </c>
      <c r="M16" s="8"/>
    </row>
    <row r="17" spans="2:13" s="9" customFormat="1" ht="15.75" collapsed="1" x14ac:dyDescent="0.25">
      <c r="B17" s="52">
        <v>2</v>
      </c>
      <c r="C17" s="46" t="s">
        <v>12</v>
      </c>
      <c r="D17" s="53"/>
      <c r="E17" s="4">
        <v>0.02</v>
      </c>
      <c r="F17" s="5">
        <f>SUMPRODUCT($D18:$D47,F18:F47)/SUM($D18:$D47)*$E17/2</f>
        <v>0</v>
      </c>
      <c r="G17" s="5"/>
      <c r="H17" s="5">
        <f>SUMPRODUCT($D18:$D47,H18:H47)/SUM($D18:$D47)*$E17/2</f>
        <v>0</v>
      </c>
      <c r="I17" s="5"/>
      <c r="J17" s="5">
        <f>SUMPRODUCT($D18:$D47,J18:J47)/SUM($D18:$D47)*$E17/2</f>
        <v>0</v>
      </c>
      <c r="K17" s="5"/>
      <c r="L17" s="5">
        <f>SUMPRODUCT($D18:$D47,L18:L47)/SUM($D18:$D47)*$E17/2</f>
        <v>0</v>
      </c>
      <c r="M17" s="5"/>
    </row>
    <row r="18" spans="2:13" s="9" customFormat="1" ht="32.25" hidden="1" customHeight="1" outlineLevel="1" x14ac:dyDescent="0.25">
      <c r="B18" s="50"/>
      <c r="C18" s="65" t="s">
        <v>13</v>
      </c>
      <c r="D18" s="54">
        <v>2</v>
      </c>
      <c r="E18" s="7"/>
      <c r="F18" s="8">
        <v>0</v>
      </c>
      <c r="G18" s="8"/>
      <c r="H18" s="8">
        <v>0</v>
      </c>
      <c r="I18" s="8"/>
      <c r="J18" s="8">
        <v>0</v>
      </c>
      <c r="K18" s="8"/>
      <c r="L18" s="8">
        <v>0</v>
      </c>
      <c r="M18" s="8"/>
    </row>
    <row r="19" spans="2:13" s="9" customFormat="1" ht="15.75" hidden="1" outlineLevel="1" x14ac:dyDescent="0.25">
      <c r="B19" s="50"/>
      <c r="C19" s="66" t="s">
        <v>14</v>
      </c>
      <c r="D19" s="54">
        <v>2</v>
      </c>
      <c r="E19" s="7"/>
      <c r="F19" s="8">
        <v>0</v>
      </c>
      <c r="G19" s="8"/>
      <c r="H19" s="8">
        <v>0</v>
      </c>
      <c r="I19" s="8"/>
      <c r="J19" s="8">
        <v>0</v>
      </c>
      <c r="K19" s="8"/>
      <c r="L19" s="8">
        <v>0</v>
      </c>
      <c r="M19" s="8"/>
    </row>
    <row r="20" spans="2:13" s="9" customFormat="1" ht="15.75" hidden="1" outlineLevel="1" x14ac:dyDescent="0.25">
      <c r="B20" s="50"/>
      <c r="C20" s="66" t="s">
        <v>15</v>
      </c>
      <c r="D20" s="54">
        <v>2</v>
      </c>
      <c r="E20" s="7"/>
      <c r="F20" s="8">
        <v>0</v>
      </c>
      <c r="G20" s="8"/>
      <c r="H20" s="8">
        <v>0</v>
      </c>
      <c r="I20" s="8"/>
      <c r="J20" s="8">
        <v>0</v>
      </c>
      <c r="K20" s="8"/>
      <c r="L20" s="8">
        <v>0</v>
      </c>
      <c r="M20" s="8"/>
    </row>
    <row r="21" spans="2:13" s="9" customFormat="1" ht="15.75" hidden="1" outlineLevel="1" x14ac:dyDescent="0.25">
      <c r="B21" s="50"/>
      <c r="C21" s="66" t="s">
        <v>16</v>
      </c>
      <c r="D21" s="54">
        <v>2</v>
      </c>
      <c r="E21" s="7"/>
      <c r="F21" s="8">
        <v>0</v>
      </c>
      <c r="G21" s="8"/>
      <c r="H21" s="8">
        <v>0</v>
      </c>
      <c r="I21" s="8"/>
      <c r="J21" s="8">
        <v>0</v>
      </c>
      <c r="K21" s="8"/>
      <c r="L21" s="8">
        <v>0</v>
      </c>
      <c r="M21" s="8"/>
    </row>
    <row r="22" spans="2:13" s="9" customFormat="1" ht="15.75" collapsed="1" x14ac:dyDescent="0.25">
      <c r="B22" s="52">
        <v>3</v>
      </c>
      <c r="C22" s="57" t="s">
        <v>17</v>
      </c>
      <c r="D22" s="53"/>
      <c r="E22" s="4">
        <v>0.1</v>
      </c>
      <c r="F22" s="5">
        <f>SUMPRODUCT($D23:$D27,F23:F27)/SUM($D23:$D27)*$E22/2</f>
        <v>0</v>
      </c>
      <c r="G22" s="31"/>
      <c r="H22" s="5">
        <f>SUMPRODUCT($D23:$D27,H23:H27)/SUM($D23:$D27)*$E22/2</f>
        <v>0</v>
      </c>
      <c r="I22" s="31"/>
      <c r="J22" s="5">
        <f>SUMPRODUCT($D23:$D27,J23:J27)/SUM($D23:$D27)*$E22/2</f>
        <v>0</v>
      </c>
      <c r="K22" s="31"/>
      <c r="L22" s="5">
        <f>SUMPRODUCT($D23:$D27,L23:L27)/SUM($D23:$D27)*$E22/2</f>
        <v>0</v>
      </c>
      <c r="M22" s="31"/>
    </row>
    <row r="23" spans="2:13" s="9" customFormat="1" ht="29.45" hidden="1" customHeight="1" outlineLevel="1" x14ac:dyDescent="0.25">
      <c r="B23" s="50"/>
      <c r="C23" s="66" t="s">
        <v>135</v>
      </c>
      <c r="D23" s="51">
        <v>1</v>
      </c>
      <c r="E23" s="7"/>
      <c r="F23" s="8">
        <v>0</v>
      </c>
      <c r="G23" s="8"/>
      <c r="H23" s="8">
        <v>0</v>
      </c>
      <c r="I23" s="8"/>
      <c r="J23" s="8">
        <v>0</v>
      </c>
      <c r="K23" s="8"/>
      <c r="L23" s="8">
        <v>0</v>
      </c>
      <c r="M23" s="8"/>
    </row>
    <row r="24" spans="2:13" s="9" customFormat="1" ht="15.75" hidden="1" outlineLevel="1" x14ac:dyDescent="0.25">
      <c r="B24" s="50"/>
      <c r="C24" s="66" t="s">
        <v>136</v>
      </c>
      <c r="D24" s="51">
        <v>2</v>
      </c>
      <c r="E24" s="7"/>
      <c r="F24" s="8">
        <v>0</v>
      </c>
      <c r="G24" s="8"/>
      <c r="H24" s="8">
        <v>0</v>
      </c>
      <c r="I24" s="8"/>
      <c r="J24" s="8">
        <v>0</v>
      </c>
      <c r="K24" s="8"/>
      <c r="L24" s="8">
        <v>0</v>
      </c>
      <c r="M24" s="8"/>
    </row>
    <row r="25" spans="2:13" s="9" customFormat="1" ht="15.75" hidden="1" outlineLevel="1" x14ac:dyDescent="0.25">
      <c r="B25" s="50"/>
      <c r="C25" s="66" t="s">
        <v>137</v>
      </c>
      <c r="D25" s="51">
        <v>2</v>
      </c>
      <c r="E25" s="7"/>
      <c r="F25" s="8">
        <v>0</v>
      </c>
      <c r="G25" s="8"/>
      <c r="H25" s="8">
        <v>0</v>
      </c>
      <c r="I25" s="8"/>
      <c r="J25" s="8">
        <v>0</v>
      </c>
      <c r="K25" s="8"/>
      <c r="L25" s="8">
        <v>0</v>
      </c>
      <c r="M25" s="8"/>
    </row>
    <row r="26" spans="2:13" s="9" customFormat="1" ht="15.75" hidden="1" outlineLevel="1" x14ac:dyDescent="0.25">
      <c r="B26" s="50"/>
      <c r="C26" s="66" t="s">
        <v>138</v>
      </c>
      <c r="D26" s="51">
        <v>2</v>
      </c>
      <c r="E26" s="7"/>
      <c r="F26" s="8">
        <v>0</v>
      </c>
      <c r="G26" s="8"/>
      <c r="H26" s="8">
        <v>0</v>
      </c>
      <c r="I26" s="8"/>
      <c r="J26" s="8">
        <v>0</v>
      </c>
      <c r="K26" s="8"/>
      <c r="L26" s="8">
        <v>0</v>
      </c>
      <c r="M26" s="8"/>
    </row>
    <row r="27" spans="2:13" s="9" customFormat="1" ht="15.75" hidden="1" outlineLevel="1" x14ac:dyDescent="0.25">
      <c r="B27" s="50"/>
      <c r="C27" s="66" t="s">
        <v>139</v>
      </c>
      <c r="D27" s="51">
        <v>2</v>
      </c>
      <c r="E27" s="7"/>
      <c r="F27" s="8">
        <v>0</v>
      </c>
      <c r="G27" s="44"/>
      <c r="H27" s="8">
        <v>0</v>
      </c>
      <c r="I27" s="8"/>
      <c r="J27" s="8">
        <v>0</v>
      </c>
      <c r="K27" s="8"/>
      <c r="L27" s="8">
        <v>0</v>
      </c>
      <c r="M27" s="8"/>
    </row>
    <row r="28" spans="2:13" s="9" customFormat="1" ht="15.75" collapsed="1" x14ac:dyDescent="0.25">
      <c r="B28" s="52">
        <v>4</v>
      </c>
      <c r="C28" s="48" t="s">
        <v>24</v>
      </c>
      <c r="D28" s="53"/>
      <c r="E28" s="4">
        <v>0.05</v>
      </c>
      <c r="F28" s="5">
        <f>SUMPRODUCT($D29:$D33,F29:F33)/SUM($D29:$D33)*$E28/2</f>
        <v>0</v>
      </c>
      <c r="G28" s="31"/>
      <c r="H28" s="5">
        <f>SUMPRODUCT($D29:$D33,H29:H33)/SUM($D29:$D33)*$E28/2</f>
        <v>0</v>
      </c>
      <c r="I28" s="31"/>
      <c r="J28" s="5">
        <f>SUMPRODUCT($D29:$D33,J29:J33)/SUM($D29:$D33)*$E28/2</f>
        <v>0</v>
      </c>
      <c r="K28" s="31"/>
      <c r="L28" s="5">
        <f>SUMPRODUCT($D29:$D33,L29:L33)/SUM($D29:$D33)*$E28/2</f>
        <v>0</v>
      </c>
      <c r="M28" s="31"/>
    </row>
    <row r="29" spans="2:13" s="9" customFormat="1" ht="29.45" hidden="1" customHeight="1" outlineLevel="1" x14ac:dyDescent="0.25">
      <c r="B29" s="50"/>
      <c r="C29" s="67" t="s">
        <v>25</v>
      </c>
      <c r="D29" s="51">
        <v>1</v>
      </c>
      <c r="E29" s="7"/>
      <c r="F29" s="8">
        <v>0</v>
      </c>
      <c r="G29" s="8"/>
      <c r="H29" s="8">
        <v>0</v>
      </c>
      <c r="I29" s="8"/>
      <c r="J29" s="8">
        <v>0</v>
      </c>
      <c r="K29" s="8"/>
      <c r="L29" s="8">
        <v>0</v>
      </c>
      <c r="M29" s="8"/>
    </row>
    <row r="30" spans="2:13" s="9" customFormat="1" ht="15.75" hidden="1" outlineLevel="1" x14ac:dyDescent="0.25">
      <c r="B30" s="50"/>
      <c r="C30" s="68" t="s">
        <v>26</v>
      </c>
      <c r="D30" s="51">
        <v>2</v>
      </c>
      <c r="E30" s="7"/>
      <c r="F30" s="8">
        <v>0</v>
      </c>
      <c r="G30" s="8"/>
      <c r="H30" s="8">
        <v>0</v>
      </c>
      <c r="I30" s="8"/>
      <c r="J30" s="8">
        <v>0</v>
      </c>
      <c r="K30" s="8"/>
      <c r="L30" s="8">
        <v>0</v>
      </c>
      <c r="M30" s="8"/>
    </row>
    <row r="31" spans="2:13" s="9" customFormat="1" ht="30" hidden="1" outlineLevel="1" x14ac:dyDescent="0.25">
      <c r="B31" s="50"/>
      <c r="C31" s="69" t="s">
        <v>132</v>
      </c>
      <c r="D31" s="51">
        <v>2</v>
      </c>
      <c r="E31" s="7"/>
      <c r="F31" s="8">
        <v>0</v>
      </c>
      <c r="G31" s="8"/>
      <c r="H31" s="8">
        <v>0</v>
      </c>
      <c r="I31" s="8"/>
      <c r="J31" s="8">
        <v>0</v>
      </c>
      <c r="K31" s="8"/>
      <c r="L31" s="8">
        <v>0</v>
      </c>
      <c r="M31" s="8"/>
    </row>
    <row r="32" spans="2:13" s="9" customFormat="1" ht="15.75" hidden="1" outlineLevel="1" x14ac:dyDescent="0.25">
      <c r="B32" s="50"/>
      <c r="C32" s="69" t="s">
        <v>27</v>
      </c>
      <c r="D32" s="51">
        <v>2</v>
      </c>
      <c r="E32" s="7"/>
      <c r="F32" s="8">
        <v>0</v>
      </c>
      <c r="G32" s="8"/>
      <c r="H32" s="8">
        <v>0</v>
      </c>
      <c r="I32" s="8"/>
      <c r="J32" s="8">
        <v>0</v>
      </c>
      <c r="K32" s="8"/>
      <c r="L32" s="8">
        <v>0</v>
      </c>
      <c r="M32" s="8"/>
    </row>
    <row r="33" spans="2:13" s="9" customFormat="1" ht="30" hidden="1" outlineLevel="1" x14ac:dyDescent="0.25">
      <c r="B33" s="50"/>
      <c r="C33" s="69" t="s">
        <v>28</v>
      </c>
      <c r="D33" s="51">
        <v>2</v>
      </c>
      <c r="E33" s="7"/>
      <c r="F33" s="8">
        <v>0</v>
      </c>
      <c r="G33" s="8"/>
      <c r="H33" s="8">
        <v>0</v>
      </c>
      <c r="I33" s="8"/>
      <c r="J33" s="8">
        <v>0</v>
      </c>
      <c r="K33" s="8"/>
      <c r="L33" s="8">
        <v>0</v>
      </c>
      <c r="M33" s="8"/>
    </row>
    <row r="34" spans="2:13" s="9" customFormat="1" ht="29.25" hidden="1" customHeight="1" outlineLevel="1" x14ac:dyDescent="0.25">
      <c r="B34" s="50"/>
      <c r="C34" s="69" t="s">
        <v>29</v>
      </c>
      <c r="D34" s="51">
        <v>2</v>
      </c>
      <c r="E34" s="7"/>
      <c r="F34" s="8">
        <v>0</v>
      </c>
      <c r="G34" s="8"/>
      <c r="H34" s="8">
        <v>0</v>
      </c>
      <c r="I34" s="8"/>
      <c r="J34" s="8">
        <v>0</v>
      </c>
      <c r="K34" s="8"/>
      <c r="L34" s="8">
        <v>0</v>
      </c>
      <c r="M34" s="8"/>
    </row>
    <row r="35" spans="2:13" s="9" customFormat="1" ht="29.25" hidden="1" customHeight="1" outlineLevel="1" x14ac:dyDescent="0.25">
      <c r="B35" s="50"/>
      <c r="C35" s="69" t="s">
        <v>30</v>
      </c>
      <c r="D35" s="51">
        <v>2</v>
      </c>
      <c r="E35" s="7"/>
      <c r="F35" s="8">
        <v>0</v>
      </c>
      <c r="G35" s="8"/>
      <c r="H35" s="8">
        <v>0</v>
      </c>
      <c r="I35" s="8"/>
      <c r="J35" s="8">
        <v>0</v>
      </c>
      <c r="K35" s="8"/>
      <c r="L35" s="8">
        <v>0</v>
      </c>
      <c r="M35" s="8"/>
    </row>
    <row r="36" spans="2:13" s="9" customFormat="1" ht="15.75" collapsed="1" x14ac:dyDescent="0.25">
      <c r="B36" s="52">
        <v>5</v>
      </c>
      <c r="C36" s="57" t="s">
        <v>31</v>
      </c>
      <c r="D36" s="53"/>
      <c r="E36" s="4">
        <v>0.08</v>
      </c>
      <c r="F36" s="5">
        <f>SUMPRODUCT($D37:$D40,F37:F40)/SUM($D37:$D40)*$E36/2</f>
        <v>0</v>
      </c>
      <c r="G36" s="31"/>
      <c r="H36" s="5">
        <f>SUMPRODUCT($D37:$D40,H37:H40)/SUM($D37:$D40)*$E36/2</f>
        <v>0</v>
      </c>
      <c r="I36" s="31"/>
      <c r="J36" s="5">
        <f>SUMPRODUCT($D37:$D40,J37:J40)/SUM($D37:$D40)*$E36/2</f>
        <v>0</v>
      </c>
      <c r="K36" s="31"/>
      <c r="L36" s="5">
        <f>SUMPRODUCT($D37:$D40,L37:L40)/SUM($D37:$D40)*$E36/2</f>
        <v>0</v>
      </c>
      <c r="M36" s="31"/>
    </row>
    <row r="37" spans="2:13" s="9" customFormat="1" ht="29.45" hidden="1" customHeight="1" outlineLevel="1" x14ac:dyDescent="0.25">
      <c r="B37" s="50"/>
      <c r="C37" s="65" t="s">
        <v>32</v>
      </c>
      <c r="D37" s="51">
        <v>1</v>
      </c>
      <c r="E37" s="7"/>
      <c r="F37" s="8">
        <v>0</v>
      </c>
      <c r="G37" s="8"/>
      <c r="H37" s="8">
        <v>0</v>
      </c>
      <c r="I37" s="8"/>
      <c r="J37" s="8">
        <v>0</v>
      </c>
      <c r="K37" s="8"/>
      <c r="L37" s="8">
        <v>0</v>
      </c>
      <c r="M37" s="8"/>
    </row>
    <row r="38" spans="2:13" s="9" customFormat="1" ht="60" hidden="1" outlineLevel="1" x14ac:dyDescent="0.25">
      <c r="B38" s="50"/>
      <c r="C38" s="61" t="s">
        <v>33</v>
      </c>
      <c r="D38" s="51">
        <v>2</v>
      </c>
      <c r="E38" s="7"/>
      <c r="F38" s="8">
        <v>0</v>
      </c>
      <c r="G38" s="8"/>
      <c r="H38" s="8">
        <v>0</v>
      </c>
      <c r="I38" s="8"/>
      <c r="J38" s="8">
        <v>0</v>
      </c>
      <c r="K38" s="8"/>
      <c r="L38" s="8">
        <v>0</v>
      </c>
      <c r="M38" s="8"/>
    </row>
    <row r="39" spans="2:13" s="9" customFormat="1" ht="15.75" hidden="1" outlineLevel="1" x14ac:dyDescent="0.25">
      <c r="B39" s="50"/>
      <c r="C39" s="65" t="s">
        <v>34</v>
      </c>
      <c r="D39" s="51">
        <v>2</v>
      </c>
      <c r="E39" s="7"/>
      <c r="F39" s="8">
        <v>0</v>
      </c>
      <c r="G39" s="8"/>
      <c r="H39" s="8">
        <v>0</v>
      </c>
      <c r="I39" s="8"/>
      <c r="J39" s="8">
        <v>0</v>
      </c>
      <c r="K39" s="8"/>
      <c r="L39" s="8">
        <v>0</v>
      </c>
      <c r="M39" s="8"/>
    </row>
    <row r="40" spans="2:13" s="9" customFormat="1" ht="90" hidden="1" outlineLevel="1" x14ac:dyDescent="0.25">
      <c r="B40" s="50"/>
      <c r="C40" s="61" t="s">
        <v>133</v>
      </c>
      <c r="D40" s="51">
        <v>2</v>
      </c>
      <c r="E40" s="7"/>
      <c r="F40" s="8">
        <v>0</v>
      </c>
      <c r="G40" s="8"/>
      <c r="H40" s="8">
        <v>0</v>
      </c>
      <c r="I40" s="8"/>
      <c r="J40" s="8">
        <v>0</v>
      </c>
      <c r="K40" s="8"/>
      <c r="L40" s="8">
        <v>0</v>
      </c>
      <c r="M40" s="8"/>
    </row>
    <row r="41" spans="2:13" s="9" customFormat="1" ht="15.75" collapsed="1" x14ac:dyDescent="0.25">
      <c r="B41" s="52">
        <v>6</v>
      </c>
      <c r="C41" s="58" t="s">
        <v>35</v>
      </c>
      <c r="D41" s="53"/>
      <c r="E41" s="4">
        <v>0.09</v>
      </c>
      <c r="F41" s="5">
        <f>SUMPRODUCT($D42:$D46,F42:F46)/SUM($D42:$D46)*$E41/2</f>
        <v>0</v>
      </c>
      <c r="G41" s="31"/>
      <c r="H41" s="5">
        <f>SUMPRODUCT($D42:$D46,H42:H46)/SUM($D42:$D46)*$E41/2</f>
        <v>0</v>
      </c>
      <c r="I41" s="31"/>
      <c r="J41" s="5">
        <f>SUMPRODUCT($D42:$D46,J42:J46)/SUM($D42:$D46)*$E41/2</f>
        <v>0</v>
      </c>
      <c r="K41" s="31"/>
      <c r="L41" s="5">
        <f>SUMPRODUCT($D42:$D46,L42:L46)/SUM($D42:$D46)*$E41/2</f>
        <v>0</v>
      </c>
      <c r="M41" s="31"/>
    </row>
    <row r="42" spans="2:13" s="9" customFormat="1" ht="29.45" hidden="1" customHeight="1" outlineLevel="1" x14ac:dyDescent="0.25">
      <c r="B42" s="50"/>
      <c r="C42" s="71" t="s">
        <v>36</v>
      </c>
      <c r="D42" s="51">
        <v>1</v>
      </c>
      <c r="E42" s="7"/>
      <c r="F42" s="8">
        <v>0</v>
      </c>
      <c r="G42" s="8"/>
      <c r="H42" s="8">
        <v>0</v>
      </c>
      <c r="I42" s="8"/>
      <c r="J42" s="8">
        <v>0</v>
      </c>
      <c r="K42" s="8"/>
      <c r="L42" s="8">
        <v>0</v>
      </c>
      <c r="M42" s="8"/>
    </row>
    <row r="43" spans="2:13" s="9" customFormat="1" ht="15.75" hidden="1" outlineLevel="1" x14ac:dyDescent="0.25">
      <c r="B43" s="50"/>
      <c r="C43" s="71" t="s">
        <v>37</v>
      </c>
      <c r="D43" s="51">
        <v>2</v>
      </c>
      <c r="E43" s="7"/>
      <c r="F43" s="8">
        <v>0</v>
      </c>
      <c r="G43" s="8"/>
      <c r="H43" s="8">
        <v>0</v>
      </c>
      <c r="I43" s="8"/>
      <c r="J43" s="8">
        <v>0</v>
      </c>
      <c r="K43" s="8"/>
      <c r="L43" s="8">
        <v>0</v>
      </c>
      <c r="M43" s="8"/>
    </row>
    <row r="44" spans="2:13" s="9" customFormat="1" ht="15.75" hidden="1" outlineLevel="1" x14ac:dyDescent="0.25">
      <c r="B44" s="50"/>
      <c r="C44" s="71" t="s">
        <v>38</v>
      </c>
      <c r="D44" s="51">
        <v>2</v>
      </c>
      <c r="E44" s="7"/>
      <c r="F44" s="8">
        <v>0</v>
      </c>
      <c r="G44" s="8"/>
      <c r="H44" s="8">
        <v>0</v>
      </c>
      <c r="I44" s="8"/>
      <c r="J44" s="8">
        <v>0</v>
      </c>
      <c r="K44" s="8"/>
      <c r="L44" s="8">
        <v>0</v>
      </c>
      <c r="M44" s="8"/>
    </row>
    <row r="45" spans="2:13" s="9" customFormat="1" ht="15.75" hidden="1" outlineLevel="1" x14ac:dyDescent="0.25">
      <c r="B45" s="50"/>
      <c r="C45" s="71" t="s">
        <v>39</v>
      </c>
      <c r="D45" s="51">
        <v>2</v>
      </c>
      <c r="E45" s="7"/>
      <c r="F45" s="8">
        <v>0</v>
      </c>
      <c r="G45" s="8"/>
      <c r="H45" s="8">
        <v>0</v>
      </c>
      <c r="I45" s="8"/>
      <c r="J45" s="8">
        <v>0</v>
      </c>
      <c r="K45" s="8"/>
      <c r="L45" s="8">
        <v>0</v>
      </c>
      <c r="M45" s="8"/>
    </row>
    <row r="46" spans="2:13" s="9" customFormat="1" ht="30" hidden="1" outlineLevel="1" x14ac:dyDescent="0.25">
      <c r="B46" s="50"/>
      <c r="C46" s="71" t="s">
        <v>40</v>
      </c>
      <c r="D46" s="51">
        <v>2</v>
      </c>
      <c r="E46" s="7"/>
      <c r="F46" s="8">
        <v>0</v>
      </c>
      <c r="G46" s="8"/>
      <c r="H46" s="8">
        <v>0</v>
      </c>
      <c r="I46" s="8"/>
      <c r="J46" s="8">
        <v>0</v>
      </c>
      <c r="K46" s="8"/>
      <c r="L46" s="8">
        <v>0</v>
      </c>
      <c r="M46" s="8"/>
    </row>
    <row r="47" spans="2:13" s="9" customFormat="1" ht="29.25" hidden="1" customHeight="1" outlineLevel="1" x14ac:dyDescent="0.25">
      <c r="B47" s="50"/>
      <c r="C47" s="72" t="s">
        <v>134</v>
      </c>
      <c r="D47" s="51">
        <v>2</v>
      </c>
      <c r="E47" s="7"/>
      <c r="F47" s="8">
        <v>0</v>
      </c>
      <c r="G47" s="8"/>
      <c r="H47" s="8">
        <v>0</v>
      </c>
      <c r="I47" s="8"/>
      <c r="J47" s="8">
        <v>0</v>
      </c>
      <c r="K47" s="8"/>
      <c r="L47" s="8">
        <v>0</v>
      </c>
      <c r="M47" s="8"/>
    </row>
    <row r="48" spans="2:13" s="9" customFormat="1" ht="15.75" collapsed="1" x14ac:dyDescent="0.25">
      <c r="B48" s="52">
        <v>7</v>
      </c>
      <c r="C48" s="57" t="s">
        <v>41</v>
      </c>
      <c r="D48" s="53"/>
      <c r="E48" s="4">
        <v>0.08</v>
      </c>
      <c r="F48" s="5">
        <f>SUMPRODUCT($D49:$D60,F49:F60)/SUM($D49:$D60)*$E48/2</f>
        <v>0</v>
      </c>
      <c r="G48" s="5"/>
      <c r="H48" s="5">
        <f>SUMPRODUCT($D49:$D60,H49:H60)/SUM($D49:$D60)*$E48/2</f>
        <v>0</v>
      </c>
      <c r="I48" s="5"/>
      <c r="J48" s="5">
        <f>SUMPRODUCT($D49:$D60,J49:J60)/SUM($D49:$D60)*$E48/2</f>
        <v>0</v>
      </c>
      <c r="K48" s="5"/>
      <c r="L48" s="5">
        <f>SUMPRODUCT($D49:$D60,L49:L60)/SUM($D49:$D60)*$E48/2</f>
        <v>0</v>
      </c>
      <c r="M48" s="5"/>
    </row>
    <row r="49" spans="2:13" s="9" customFormat="1" ht="15.75" hidden="1" outlineLevel="1" x14ac:dyDescent="0.25">
      <c r="B49" s="50"/>
      <c r="C49" s="73" t="s">
        <v>42</v>
      </c>
      <c r="D49" s="54">
        <v>2</v>
      </c>
      <c r="E49" s="7"/>
      <c r="F49" s="8">
        <v>0</v>
      </c>
      <c r="G49" s="8"/>
      <c r="H49" s="8">
        <v>0</v>
      </c>
      <c r="I49" s="8"/>
      <c r="J49" s="8">
        <v>0</v>
      </c>
      <c r="K49" s="8"/>
      <c r="L49" s="8">
        <v>0</v>
      </c>
      <c r="M49" s="8"/>
    </row>
    <row r="50" spans="2:13" s="9" customFormat="1" ht="30" hidden="1" outlineLevel="1" x14ac:dyDescent="0.25">
      <c r="B50" s="50"/>
      <c r="C50" s="74" t="s">
        <v>140</v>
      </c>
      <c r="D50" s="54">
        <v>2</v>
      </c>
      <c r="E50" s="7"/>
      <c r="F50" s="8">
        <v>0</v>
      </c>
      <c r="G50" s="8"/>
      <c r="H50" s="8">
        <v>0</v>
      </c>
      <c r="I50" s="8"/>
      <c r="J50" s="8">
        <v>0</v>
      </c>
      <c r="K50" s="8"/>
      <c r="L50" s="8">
        <v>0</v>
      </c>
      <c r="M50" s="8"/>
    </row>
    <row r="51" spans="2:13" s="9" customFormat="1" ht="15.75" hidden="1" outlineLevel="1" x14ac:dyDescent="0.25">
      <c r="B51" s="50"/>
      <c r="C51" s="74" t="s">
        <v>141</v>
      </c>
      <c r="D51" s="54">
        <v>2</v>
      </c>
      <c r="E51" s="7"/>
      <c r="F51" s="8">
        <v>0</v>
      </c>
      <c r="G51" s="8"/>
      <c r="H51" s="8">
        <v>0</v>
      </c>
      <c r="I51" s="8"/>
      <c r="J51" s="8">
        <v>0</v>
      </c>
      <c r="K51" s="8"/>
      <c r="L51" s="8">
        <v>0</v>
      </c>
      <c r="M51" s="8"/>
    </row>
    <row r="52" spans="2:13" s="9" customFormat="1" ht="30" hidden="1" outlineLevel="1" x14ac:dyDescent="0.25">
      <c r="B52" s="50"/>
      <c r="C52" s="74" t="s">
        <v>142</v>
      </c>
      <c r="D52" s="54">
        <v>2</v>
      </c>
      <c r="E52" s="7"/>
      <c r="F52" s="8">
        <v>0</v>
      </c>
      <c r="G52" s="8"/>
      <c r="H52" s="8">
        <v>0</v>
      </c>
      <c r="I52" s="8"/>
      <c r="J52" s="8">
        <v>0</v>
      </c>
      <c r="K52" s="8"/>
      <c r="L52" s="8">
        <v>0</v>
      </c>
      <c r="M52" s="8"/>
    </row>
    <row r="53" spans="2:13" s="9" customFormat="1" ht="30" hidden="1" outlineLevel="1" x14ac:dyDescent="0.25">
      <c r="B53" s="50"/>
      <c r="C53" s="74" t="s">
        <v>143</v>
      </c>
      <c r="D53" s="54">
        <v>2</v>
      </c>
      <c r="E53" s="7"/>
      <c r="F53" s="8">
        <v>0</v>
      </c>
      <c r="G53" s="8"/>
      <c r="H53" s="8">
        <v>0</v>
      </c>
      <c r="I53" s="8"/>
      <c r="J53" s="8">
        <v>0</v>
      </c>
      <c r="K53" s="8"/>
      <c r="L53" s="8">
        <v>0</v>
      </c>
      <c r="M53" s="8"/>
    </row>
    <row r="54" spans="2:13" s="9" customFormat="1" ht="15.75" hidden="1" outlineLevel="1" x14ac:dyDescent="0.25">
      <c r="B54" s="50"/>
      <c r="C54" s="74" t="s">
        <v>144</v>
      </c>
      <c r="D54" s="54">
        <v>2</v>
      </c>
      <c r="E54" s="7"/>
      <c r="F54" s="8">
        <v>0</v>
      </c>
      <c r="G54" s="8"/>
      <c r="H54" s="8">
        <v>0</v>
      </c>
      <c r="I54" s="8"/>
      <c r="J54" s="8">
        <v>0</v>
      </c>
      <c r="K54" s="8"/>
      <c r="L54" s="8">
        <v>0</v>
      </c>
      <c r="M54" s="8"/>
    </row>
    <row r="55" spans="2:13" s="9" customFormat="1" ht="30" hidden="1" outlineLevel="1" x14ac:dyDescent="0.25">
      <c r="B55" s="50"/>
      <c r="C55" s="74" t="s">
        <v>145</v>
      </c>
      <c r="D55" s="54">
        <v>2</v>
      </c>
      <c r="E55" s="7"/>
      <c r="F55" s="8">
        <v>0</v>
      </c>
      <c r="G55" s="8"/>
      <c r="H55" s="8">
        <v>0</v>
      </c>
      <c r="I55" s="8"/>
      <c r="J55" s="8">
        <v>0</v>
      </c>
      <c r="K55" s="8"/>
      <c r="L55" s="8">
        <v>0</v>
      </c>
      <c r="M55" s="8"/>
    </row>
    <row r="56" spans="2:13" s="9" customFormat="1" ht="15.75" hidden="1" outlineLevel="1" x14ac:dyDescent="0.25">
      <c r="B56" s="50"/>
      <c r="C56" s="74" t="s">
        <v>146</v>
      </c>
      <c r="D56" s="54">
        <v>2</v>
      </c>
      <c r="E56" s="7"/>
      <c r="F56" s="8">
        <v>0</v>
      </c>
      <c r="G56" s="8"/>
      <c r="H56" s="8">
        <v>0</v>
      </c>
      <c r="I56" s="8"/>
      <c r="J56" s="8">
        <v>0</v>
      </c>
      <c r="K56" s="8"/>
      <c r="L56" s="8">
        <v>0</v>
      </c>
      <c r="M56" s="8"/>
    </row>
    <row r="57" spans="2:13" s="9" customFormat="1" ht="15.75" hidden="1" outlineLevel="1" x14ac:dyDescent="0.25">
      <c r="B57" s="50"/>
      <c r="C57" s="75" t="s">
        <v>43</v>
      </c>
      <c r="D57" s="54">
        <v>2</v>
      </c>
      <c r="E57" s="7"/>
      <c r="F57" s="8">
        <v>0</v>
      </c>
      <c r="G57" s="8"/>
      <c r="H57" s="8">
        <v>0</v>
      </c>
      <c r="I57" s="8"/>
      <c r="J57" s="8">
        <v>0</v>
      </c>
      <c r="K57" s="8"/>
      <c r="L57" s="8">
        <v>0</v>
      </c>
      <c r="M57" s="8"/>
    </row>
    <row r="58" spans="2:13" s="9" customFormat="1" ht="15.75" hidden="1" outlineLevel="1" x14ac:dyDescent="0.25">
      <c r="B58" s="50"/>
      <c r="C58" s="75" t="s">
        <v>44</v>
      </c>
      <c r="D58" s="54">
        <v>2</v>
      </c>
      <c r="E58" s="7"/>
      <c r="F58" s="8">
        <v>0</v>
      </c>
      <c r="G58" s="8"/>
      <c r="H58" s="8">
        <v>0</v>
      </c>
      <c r="I58" s="8"/>
      <c r="J58" s="8">
        <v>0</v>
      </c>
      <c r="K58" s="8"/>
      <c r="L58" s="8">
        <v>0</v>
      </c>
      <c r="M58" s="8"/>
    </row>
    <row r="59" spans="2:13" s="9" customFormat="1" ht="15.75" hidden="1" outlineLevel="1" x14ac:dyDescent="0.25">
      <c r="B59" s="50"/>
      <c r="C59" s="75" t="s">
        <v>45</v>
      </c>
      <c r="D59" s="54">
        <v>2</v>
      </c>
      <c r="E59" s="7"/>
      <c r="F59" s="8">
        <v>0</v>
      </c>
      <c r="G59" s="8"/>
      <c r="H59" s="8">
        <v>0</v>
      </c>
      <c r="I59" s="8"/>
      <c r="J59" s="8">
        <v>0</v>
      </c>
      <c r="K59" s="8"/>
      <c r="L59" s="8">
        <v>0</v>
      </c>
      <c r="M59" s="8"/>
    </row>
    <row r="60" spans="2:13" s="9" customFormat="1" ht="15.75" hidden="1" outlineLevel="1" x14ac:dyDescent="0.25">
      <c r="B60" s="50"/>
      <c r="C60" s="73" t="s">
        <v>46</v>
      </c>
      <c r="D60" s="54">
        <v>2</v>
      </c>
      <c r="E60" s="7"/>
      <c r="F60" s="8">
        <v>0</v>
      </c>
      <c r="G60" s="8"/>
      <c r="H60" s="8">
        <v>0</v>
      </c>
      <c r="I60" s="8"/>
      <c r="J60" s="8">
        <v>0</v>
      </c>
      <c r="K60" s="8"/>
      <c r="L60" s="8">
        <v>0</v>
      </c>
      <c r="M60" s="8"/>
    </row>
    <row r="61" spans="2:13" s="9" customFormat="1" ht="15.75" collapsed="1" x14ac:dyDescent="0.25">
      <c r="B61" s="52">
        <v>8</v>
      </c>
      <c r="C61" s="57" t="s">
        <v>47</v>
      </c>
      <c r="D61" s="53"/>
      <c r="E61" s="4">
        <v>0.08</v>
      </c>
      <c r="F61" s="5">
        <f>SUMPRODUCT($D62:$D67,F62:F67)/SUM($D62:$D67)*$E61/2</f>
        <v>0</v>
      </c>
      <c r="G61" s="5"/>
      <c r="H61" s="5">
        <f>SUMPRODUCT($D62:$D67,H62:H67)/SUM($D62:$D67)*$E61/2</f>
        <v>0</v>
      </c>
      <c r="I61" s="5"/>
      <c r="J61" s="5">
        <f>SUMPRODUCT($D62:$D67,J62:J67)/SUM($D62:$D67)*$E61/2</f>
        <v>0</v>
      </c>
      <c r="K61" s="5"/>
      <c r="L61" s="5">
        <f>SUMPRODUCT($D62:$D67,L62:L67)/SUM($D62:$D67)*$E61/2</f>
        <v>0</v>
      </c>
      <c r="M61" s="5"/>
    </row>
    <row r="62" spans="2:13" s="9" customFormat="1" ht="15.75" hidden="1" outlineLevel="1" x14ac:dyDescent="0.25">
      <c r="B62" s="50"/>
      <c r="C62" s="76" t="s">
        <v>48</v>
      </c>
      <c r="D62" s="54">
        <v>2</v>
      </c>
      <c r="E62" s="7"/>
      <c r="F62" s="8">
        <v>0</v>
      </c>
      <c r="G62" s="8"/>
      <c r="H62" s="8">
        <v>0</v>
      </c>
      <c r="I62" s="8"/>
      <c r="J62" s="8">
        <v>0</v>
      </c>
      <c r="K62" s="8"/>
      <c r="L62" s="8">
        <v>0</v>
      </c>
      <c r="M62" s="8"/>
    </row>
    <row r="63" spans="2:13" s="9" customFormat="1" ht="30" hidden="1" outlineLevel="1" x14ac:dyDescent="0.25">
      <c r="B63" s="50"/>
      <c r="C63" s="77" t="s">
        <v>147</v>
      </c>
      <c r="D63" s="54"/>
      <c r="E63" s="7"/>
      <c r="F63" s="8"/>
      <c r="G63" s="8"/>
      <c r="H63" s="8"/>
      <c r="I63" s="8"/>
      <c r="J63" s="8"/>
      <c r="K63" s="8"/>
      <c r="L63" s="8"/>
      <c r="M63" s="8"/>
    </row>
    <row r="64" spans="2:13" s="9" customFormat="1" ht="15.75" hidden="1" outlineLevel="1" x14ac:dyDescent="0.25">
      <c r="B64" s="50"/>
      <c r="C64" s="76" t="s">
        <v>50</v>
      </c>
      <c r="D64" s="54"/>
      <c r="E64" s="7"/>
      <c r="F64" s="8"/>
      <c r="G64" s="8"/>
      <c r="H64" s="8"/>
      <c r="I64" s="8"/>
      <c r="J64" s="8"/>
      <c r="K64" s="8"/>
      <c r="L64" s="8"/>
      <c r="M64" s="8"/>
    </row>
    <row r="65" spans="2:13" s="9" customFormat="1" ht="15.75" hidden="1" outlineLevel="1" x14ac:dyDescent="0.25">
      <c r="B65" s="50"/>
      <c r="C65" s="76" t="s">
        <v>51</v>
      </c>
      <c r="D65" s="54"/>
      <c r="E65" s="7"/>
      <c r="F65" s="8"/>
      <c r="G65" s="8"/>
      <c r="H65" s="8"/>
      <c r="I65" s="8"/>
      <c r="J65" s="8"/>
      <c r="K65" s="8"/>
      <c r="L65" s="8"/>
      <c r="M65" s="8"/>
    </row>
    <row r="66" spans="2:13" s="9" customFormat="1" ht="15.75" hidden="1" outlineLevel="1" x14ac:dyDescent="0.25">
      <c r="B66" s="50"/>
      <c r="C66" s="76" t="s">
        <v>52</v>
      </c>
      <c r="D66" s="54"/>
      <c r="E66" s="7"/>
      <c r="F66" s="8"/>
      <c r="G66" s="8"/>
      <c r="H66" s="8"/>
      <c r="I66" s="8"/>
      <c r="J66" s="8"/>
      <c r="K66" s="8"/>
      <c r="L66" s="8"/>
      <c r="M66" s="8"/>
    </row>
    <row r="67" spans="2:13" s="9" customFormat="1" ht="19.5" hidden="1" customHeight="1" outlineLevel="1" x14ac:dyDescent="0.25">
      <c r="B67" s="50"/>
      <c r="C67" s="76" t="s">
        <v>53</v>
      </c>
      <c r="D67" s="54">
        <v>2</v>
      </c>
      <c r="E67" s="7"/>
      <c r="F67" s="8">
        <v>0</v>
      </c>
      <c r="G67" s="8"/>
      <c r="H67" s="8">
        <v>0</v>
      </c>
      <c r="I67" s="8"/>
      <c r="J67" s="8">
        <v>0</v>
      </c>
      <c r="K67" s="8"/>
      <c r="L67" s="8">
        <v>0</v>
      </c>
      <c r="M67" s="8"/>
    </row>
    <row r="68" spans="2:13" s="9" customFormat="1" ht="15.75" collapsed="1" x14ac:dyDescent="0.25">
      <c r="B68" s="52">
        <v>9</v>
      </c>
      <c r="C68" s="57" t="s">
        <v>54</v>
      </c>
      <c r="D68" s="53"/>
      <c r="E68" s="4">
        <v>0.05</v>
      </c>
      <c r="F68" s="5">
        <f>SUMPRODUCT($D69:$D73,F69:F73)/SUM($D69:$D73)*$E68/2</f>
        <v>0</v>
      </c>
      <c r="G68" s="5"/>
      <c r="H68" s="5">
        <f>SUMPRODUCT($D69:$D73,H69:H73)/SUM($D69:$D73)*$E68/2</f>
        <v>0</v>
      </c>
      <c r="I68" s="5"/>
      <c r="J68" s="5">
        <f>SUMPRODUCT($D69:$D73,J69:J73)/SUM($D69:$D73)*$E68/2</f>
        <v>0</v>
      </c>
      <c r="K68" s="5"/>
      <c r="L68" s="5">
        <f>SUMPRODUCT($D69:$D73,L69:L73)/SUM($D69:$D73)*$E68/2</f>
        <v>0</v>
      </c>
      <c r="M68" s="5"/>
    </row>
    <row r="69" spans="2:13" s="9" customFormat="1" ht="15.75" hidden="1" outlineLevel="1" x14ac:dyDescent="0.25">
      <c r="B69" s="50"/>
      <c r="C69" s="72" t="s">
        <v>148</v>
      </c>
      <c r="D69" s="54">
        <v>2</v>
      </c>
      <c r="E69" s="7"/>
      <c r="F69" s="26">
        <v>0</v>
      </c>
      <c r="G69" s="8"/>
      <c r="H69" s="26">
        <v>0</v>
      </c>
      <c r="I69" s="8"/>
      <c r="J69" s="26">
        <v>0</v>
      </c>
      <c r="K69" s="8"/>
      <c r="L69" s="26">
        <v>0</v>
      </c>
      <c r="M69" s="8"/>
    </row>
    <row r="70" spans="2:13" s="9" customFormat="1" ht="15.75" hidden="1" outlineLevel="1" x14ac:dyDescent="0.25">
      <c r="B70" s="50"/>
      <c r="C70" s="72" t="s">
        <v>149</v>
      </c>
      <c r="D70" s="54">
        <v>2</v>
      </c>
      <c r="E70" s="7"/>
      <c r="F70" s="26">
        <v>0</v>
      </c>
      <c r="G70" s="8"/>
      <c r="H70" s="26">
        <v>0</v>
      </c>
      <c r="I70" s="8"/>
      <c r="J70" s="26">
        <v>0</v>
      </c>
      <c r="K70" s="8"/>
      <c r="L70" s="26">
        <v>0</v>
      </c>
      <c r="M70" s="8"/>
    </row>
    <row r="71" spans="2:13" s="9" customFormat="1" ht="15.75" hidden="1" outlineLevel="1" x14ac:dyDescent="0.25">
      <c r="B71" s="50"/>
      <c r="C71" s="72" t="s">
        <v>150</v>
      </c>
      <c r="D71" s="54">
        <v>2</v>
      </c>
      <c r="E71" s="7"/>
      <c r="F71" s="26">
        <v>0</v>
      </c>
      <c r="G71" s="8"/>
      <c r="H71" s="26">
        <v>0</v>
      </c>
      <c r="I71" s="8"/>
      <c r="J71" s="26">
        <v>0</v>
      </c>
      <c r="K71" s="8"/>
      <c r="L71" s="26">
        <v>0</v>
      </c>
      <c r="M71" s="8"/>
    </row>
    <row r="72" spans="2:13" s="9" customFormat="1" ht="30" hidden="1" outlineLevel="1" x14ac:dyDescent="0.25">
      <c r="B72" s="50"/>
      <c r="C72" s="72" t="s">
        <v>151</v>
      </c>
      <c r="D72" s="54">
        <v>2</v>
      </c>
      <c r="E72" s="7"/>
      <c r="F72" s="26">
        <v>0</v>
      </c>
      <c r="G72" s="8"/>
      <c r="H72" s="26">
        <v>0</v>
      </c>
      <c r="I72" s="8"/>
      <c r="J72" s="26">
        <v>0</v>
      </c>
      <c r="K72" s="8"/>
      <c r="L72" s="26">
        <v>0</v>
      </c>
      <c r="M72" s="8"/>
    </row>
    <row r="73" spans="2:13" s="9" customFormat="1" ht="30" hidden="1" outlineLevel="1" x14ac:dyDescent="0.25">
      <c r="B73" s="50"/>
      <c r="C73" s="72" t="s">
        <v>152</v>
      </c>
      <c r="D73" s="54">
        <v>2</v>
      </c>
      <c r="E73" s="7"/>
      <c r="F73" s="26">
        <v>0</v>
      </c>
      <c r="G73" s="8"/>
      <c r="H73" s="26">
        <v>0</v>
      </c>
      <c r="I73" s="8"/>
      <c r="J73" s="26">
        <v>0</v>
      </c>
      <c r="K73" s="8"/>
      <c r="L73" s="26">
        <v>0</v>
      </c>
      <c r="M73" s="8"/>
    </row>
    <row r="74" spans="2:13" s="9" customFormat="1" ht="15.75" collapsed="1" x14ac:dyDescent="0.25">
      <c r="B74" s="52">
        <v>10</v>
      </c>
      <c r="C74" s="57" t="s">
        <v>55</v>
      </c>
      <c r="D74" s="53"/>
      <c r="E74" s="4">
        <v>0.05</v>
      </c>
      <c r="F74" s="5">
        <f>SUMPRODUCT($D75:$D84,F75:F84)/SUM($D75:$D84)*$E74/2</f>
        <v>0</v>
      </c>
      <c r="G74" s="5"/>
      <c r="H74" s="5">
        <f>SUMPRODUCT($D75:$D84,H75:H84)/SUM($D75:$D84)*$E74/2</f>
        <v>0</v>
      </c>
      <c r="I74" s="5"/>
      <c r="J74" s="5">
        <f>SUMPRODUCT($D75:$D84,J75:J84)/SUM($D75:$D84)*$E74/2</f>
        <v>0</v>
      </c>
      <c r="K74" s="5"/>
      <c r="L74" s="5">
        <f>SUMPRODUCT($D75:$D84,L75:L84)/SUM($D75:$D84)*$E74/2</f>
        <v>0</v>
      </c>
      <c r="M74" s="5"/>
    </row>
    <row r="75" spans="2:13" s="9" customFormat="1" ht="15.75" hidden="1" outlineLevel="1" x14ac:dyDescent="0.25">
      <c r="B75" s="50"/>
      <c r="C75" s="63" t="s">
        <v>56</v>
      </c>
      <c r="D75" s="54">
        <v>2</v>
      </c>
      <c r="E75" s="7"/>
      <c r="F75" s="8">
        <v>0</v>
      </c>
      <c r="G75" s="8"/>
      <c r="H75" s="8">
        <v>0</v>
      </c>
      <c r="I75" s="8"/>
      <c r="J75" s="8">
        <v>0</v>
      </c>
      <c r="K75" s="8"/>
      <c r="L75" s="8">
        <v>0</v>
      </c>
      <c r="M75" s="8"/>
    </row>
    <row r="76" spans="2:13" s="9" customFormat="1" ht="15.75" hidden="1" outlineLevel="1" x14ac:dyDescent="0.25">
      <c r="B76" s="50"/>
      <c r="C76" s="75" t="s">
        <v>57</v>
      </c>
      <c r="D76" s="54">
        <v>2</v>
      </c>
      <c r="E76" s="7"/>
      <c r="F76" s="8">
        <v>0</v>
      </c>
      <c r="G76" s="8"/>
      <c r="H76" s="8">
        <v>0</v>
      </c>
      <c r="I76" s="8"/>
      <c r="J76" s="8">
        <v>0</v>
      </c>
      <c r="K76" s="8"/>
      <c r="L76" s="8">
        <v>0</v>
      </c>
      <c r="M76" s="8"/>
    </row>
    <row r="77" spans="2:13" s="9" customFormat="1" ht="30" hidden="1" outlineLevel="1" x14ac:dyDescent="0.25">
      <c r="B77" s="50"/>
      <c r="C77" s="75" t="s">
        <v>58</v>
      </c>
      <c r="D77" s="54">
        <v>2</v>
      </c>
      <c r="E77" s="7"/>
      <c r="F77" s="8">
        <v>0</v>
      </c>
      <c r="G77" s="8"/>
      <c r="H77" s="8">
        <v>0</v>
      </c>
      <c r="I77" s="8"/>
      <c r="J77" s="8">
        <v>0</v>
      </c>
      <c r="K77" s="8"/>
      <c r="L77" s="8">
        <v>0</v>
      </c>
      <c r="M77" s="8"/>
    </row>
    <row r="78" spans="2:13" s="9" customFormat="1" ht="15.75" hidden="1" outlineLevel="1" x14ac:dyDescent="0.25">
      <c r="B78" s="50"/>
      <c r="C78" s="75" t="s">
        <v>59</v>
      </c>
      <c r="D78" s="54"/>
      <c r="E78" s="7"/>
      <c r="F78" s="8"/>
      <c r="G78" s="8"/>
      <c r="H78" s="8"/>
      <c r="I78" s="8"/>
      <c r="J78" s="8"/>
      <c r="K78" s="8"/>
      <c r="L78" s="8"/>
      <c r="M78" s="8"/>
    </row>
    <row r="79" spans="2:13" s="9" customFormat="1" ht="15.75" hidden="1" outlineLevel="1" x14ac:dyDescent="0.25">
      <c r="B79" s="50"/>
      <c r="C79" s="75" t="s">
        <v>60</v>
      </c>
      <c r="D79" s="54"/>
      <c r="E79" s="7"/>
      <c r="F79" s="8"/>
      <c r="G79" s="8"/>
      <c r="H79" s="8"/>
      <c r="I79" s="8"/>
      <c r="J79" s="8"/>
      <c r="K79" s="8"/>
      <c r="L79" s="8"/>
      <c r="M79" s="8"/>
    </row>
    <row r="80" spans="2:13" s="9" customFormat="1" ht="15.75" hidden="1" outlineLevel="1" x14ac:dyDescent="0.25">
      <c r="B80" s="50"/>
      <c r="C80" s="75" t="s">
        <v>61</v>
      </c>
      <c r="D80" s="54"/>
      <c r="E80" s="7"/>
      <c r="F80" s="8"/>
      <c r="G80" s="8"/>
      <c r="H80" s="8"/>
      <c r="I80" s="8"/>
      <c r="J80" s="8"/>
      <c r="K80" s="8"/>
      <c r="L80" s="8"/>
      <c r="M80" s="8"/>
    </row>
    <row r="81" spans="2:13" s="9" customFormat="1" ht="15.75" hidden="1" outlineLevel="1" x14ac:dyDescent="0.25">
      <c r="B81" s="50"/>
      <c r="C81" s="75" t="s">
        <v>62</v>
      </c>
      <c r="D81" s="54"/>
      <c r="E81" s="7"/>
      <c r="F81" s="8"/>
      <c r="G81" s="8"/>
      <c r="H81" s="8"/>
      <c r="I81" s="8"/>
      <c r="J81" s="8"/>
      <c r="K81" s="8"/>
      <c r="L81" s="8"/>
      <c r="M81" s="8"/>
    </row>
    <row r="82" spans="2:13" s="9" customFormat="1" ht="15.75" hidden="1" outlineLevel="1" x14ac:dyDescent="0.25">
      <c r="B82" s="50"/>
      <c r="C82" s="75" t="s">
        <v>63</v>
      </c>
      <c r="D82" s="54"/>
      <c r="E82" s="7"/>
      <c r="F82" s="8"/>
      <c r="G82" s="8"/>
      <c r="H82" s="8"/>
      <c r="I82" s="8"/>
      <c r="J82" s="8"/>
      <c r="K82" s="8"/>
      <c r="L82" s="8"/>
      <c r="M82" s="8"/>
    </row>
    <row r="83" spans="2:13" s="9" customFormat="1" ht="15.75" hidden="1" outlineLevel="1" x14ac:dyDescent="0.25">
      <c r="B83" s="50"/>
      <c r="C83" s="75" t="s">
        <v>64</v>
      </c>
      <c r="D83" s="54"/>
      <c r="E83" s="7"/>
      <c r="F83" s="8"/>
      <c r="G83" s="8"/>
      <c r="H83" s="8"/>
      <c r="I83" s="8"/>
      <c r="J83" s="8"/>
      <c r="K83" s="8"/>
      <c r="L83" s="8"/>
      <c r="M83" s="8"/>
    </row>
    <row r="84" spans="2:13" s="9" customFormat="1" ht="15.75" hidden="1" outlineLevel="1" x14ac:dyDescent="0.25">
      <c r="B84" s="50"/>
      <c r="C84" s="75" t="s">
        <v>65</v>
      </c>
      <c r="D84" s="54"/>
      <c r="E84" s="7"/>
      <c r="F84" s="8"/>
      <c r="G84" s="8"/>
      <c r="H84" s="8"/>
      <c r="I84" s="8"/>
      <c r="J84" s="8"/>
      <c r="K84" s="8"/>
      <c r="L84" s="8"/>
      <c r="M84" s="8"/>
    </row>
    <row r="85" spans="2:13" s="9" customFormat="1" ht="15.75" collapsed="1" x14ac:dyDescent="0.25">
      <c r="B85" s="52">
        <v>11</v>
      </c>
      <c r="C85" s="57" t="s">
        <v>66</v>
      </c>
      <c r="D85" s="53"/>
      <c r="E85" s="4">
        <v>0.05</v>
      </c>
      <c r="F85" s="5">
        <f>SUMPRODUCT($D86:$D89,F86:F89)/SUM($D86:$D89)*$E85/2</f>
        <v>0</v>
      </c>
      <c r="G85" s="5"/>
      <c r="H85" s="5">
        <f>SUMPRODUCT($D86:$D89,H86:H89)/SUM($D86:$D89)*$E85/2</f>
        <v>0</v>
      </c>
      <c r="I85" s="5"/>
      <c r="J85" s="5">
        <f>SUMPRODUCT($D86:$D89,J86:J89)/SUM($D86:$D89)*$E85/2</f>
        <v>0</v>
      </c>
      <c r="K85" s="5"/>
      <c r="L85" s="5">
        <f>SUMPRODUCT($D86:$D89,L86:L89)/SUM($D86:$D89)*$E85/2</f>
        <v>0</v>
      </c>
      <c r="M85" s="5"/>
    </row>
    <row r="86" spans="2:13" s="9" customFormat="1" ht="15.75" hidden="1" outlineLevel="1" x14ac:dyDescent="0.25">
      <c r="B86" s="50"/>
      <c r="C86" s="71" t="s">
        <v>67</v>
      </c>
      <c r="D86" s="54">
        <v>2</v>
      </c>
      <c r="E86" s="7"/>
      <c r="F86" s="8">
        <v>0</v>
      </c>
      <c r="G86" s="8"/>
      <c r="H86" s="8">
        <v>0</v>
      </c>
      <c r="I86" s="8"/>
      <c r="J86" s="8">
        <v>0</v>
      </c>
      <c r="K86" s="8"/>
      <c r="L86" s="8">
        <v>0</v>
      </c>
      <c r="M86" s="8"/>
    </row>
    <row r="87" spans="2:13" s="9" customFormat="1" ht="15.75" hidden="1" outlineLevel="1" x14ac:dyDescent="0.25">
      <c r="B87" s="50"/>
      <c r="C87" s="71" t="s">
        <v>68</v>
      </c>
      <c r="D87" s="54"/>
      <c r="E87" s="7"/>
      <c r="F87" s="8"/>
      <c r="G87" s="8"/>
      <c r="H87" s="8"/>
      <c r="I87" s="8"/>
      <c r="J87" s="8"/>
      <c r="K87" s="8"/>
      <c r="L87" s="8"/>
      <c r="M87" s="8"/>
    </row>
    <row r="88" spans="2:13" s="9" customFormat="1" ht="15.75" hidden="1" outlineLevel="1" x14ac:dyDescent="0.25">
      <c r="B88" s="50"/>
      <c r="C88" s="71" t="s">
        <v>69</v>
      </c>
      <c r="D88" s="54"/>
      <c r="E88" s="7"/>
      <c r="F88" s="8"/>
      <c r="G88" s="8"/>
      <c r="H88" s="8"/>
      <c r="I88" s="8"/>
      <c r="J88" s="8"/>
      <c r="K88" s="8"/>
      <c r="L88" s="8"/>
      <c r="M88" s="8"/>
    </row>
    <row r="89" spans="2:13" s="9" customFormat="1" ht="15.75" hidden="1" outlineLevel="1" x14ac:dyDescent="0.25">
      <c r="B89" s="50"/>
      <c r="C89" s="71" t="s">
        <v>70</v>
      </c>
      <c r="D89" s="54"/>
      <c r="E89" s="7"/>
      <c r="F89" s="8"/>
      <c r="G89" s="8"/>
      <c r="H89" s="8"/>
      <c r="I89" s="8"/>
      <c r="J89" s="8"/>
      <c r="K89" s="8"/>
      <c r="L89" s="8"/>
      <c r="M89" s="8"/>
    </row>
    <row r="90" spans="2:13" s="9" customFormat="1" ht="15.75" collapsed="1" x14ac:dyDescent="0.25">
      <c r="B90" s="52">
        <v>12</v>
      </c>
      <c r="C90" s="57" t="s">
        <v>71</v>
      </c>
      <c r="D90" s="53"/>
      <c r="E90" s="4">
        <v>0.08</v>
      </c>
      <c r="F90" s="5">
        <f>SUMPRODUCT($D91:$D92,F91:F92)/SUM($D91:$D92)*$E90/2</f>
        <v>0</v>
      </c>
      <c r="G90" s="5"/>
      <c r="H90" s="5">
        <f>SUMPRODUCT($D91:$D92,H91:H92)/SUM($D91:$D92)*$E90/2</f>
        <v>0</v>
      </c>
      <c r="I90" s="5"/>
      <c r="J90" s="5">
        <f>SUMPRODUCT($D91:$D92,J91:J92)/SUM($D91:$D92)*$E90/2</f>
        <v>0</v>
      </c>
      <c r="K90" s="5"/>
      <c r="L90" s="5">
        <f>SUMPRODUCT($D91:$D92,L91:L92)/SUM($D91:$D92)*$E90/2</f>
        <v>0</v>
      </c>
      <c r="M90" s="5"/>
    </row>
    <row r="91" spans="2:13" s="9" customFormat="1" ht="15.75" hidden="1" outlineLevel="1" x14ac:dyDescent="0.25">
      <c r="B91" s="50"/>
      <c r="C91" s="65" t="s">
        <v>72</v>
      </c>
      <c r="D91" s="54">
        <v>2</v>
      </c>
      <c r="E91" s="7"/>
      <c r="F91" s="8">
        <v>0</v>
      </c>
      <c r="G91" s="8"/>
      <c r="H91" s="8">
        <v>0</v>
      </c>
      <c r="I91" s="8"/>
      <c r="J91" s="8">
        <v>0</v>
      </c>
      <c r="K91" s="8"/>
      <c r="L91" s="8">
        <v>0</v>
      </c>
      <c r="M91" s="8"/>
    </row>
    <row r="92" spans="2:13" s="9" customFormat="1" ht="75" hidden="1" outlineLevel="1" x14ac:dyDescent="0.25">
      <c r="B92" s="50"/>
      <c r="C92" s="61" t="s">
        <v>73</v>
      </c>
      <c r="D92" s="54">
        <v>2</v>
      </c>
      <c r="E92" s="7"/>
      <c r="F92" s="8">
        <v>0</v>
      </c>
      <c r="G92" s="8"/>
      <c r="H92" s="8">
        <v>0</v>
      </c>
      <c r="I92" s="8"/>
      <c r="J92" s="8">
        <v>0</v>
      </c>
      <c r="K92" s="8"/>
      <c r="L92" s="8">
        <v>0</v>
      </c>
      <c r="M92" s="8"/>
    </row>
    <row r="93" spans="2:13" s="9" customFormat="1" ht="15.75" collapsed="1" x14ac:dyDescent="0.25">
      <c r="B93" s="52">
        <v>13</v>
      </c>
      <c r="C93" s="57" t="s">
        <v>74</v>
      </c>
      <c r="D93" s="53"/>
      <c r="E93" s="4">
        <v>0.05</v>
      </c>
      <c r="F93" s="5">
        <f>SUMPRODUCT($D94:$D99,F94:F99)/SUM($D94:$D99)*$E93/2</f>
        <v>0</v>
      </c>
      <c r="G93" s="5"/>
      <c r="H93" s="5">
        <f>SUMPRODUCT($D94:$D99,H94:H99)/SUM($D94:$D99)*$E93/2</f>
        <v>0</v>
      </c>
      <c r="I93" s="5"/>
      <c r="J93" s="5">
        <f>SUMPRODUCT($D94:$D99,J94:J99)/SUM($D94:$D99)*$E93/2</f>
        <v>0</v>
      </c>
      <c r="K93" s="5"/>
      <c r="L93" s="5">
        <f>SUMPRODUCT($D94:$D99,L94:L99)/SUM($D94:$D99)*$E93/2</f>
        <v>0</v>
      </c>
      <c r="M93" s="5"/>
    </row>
    <row r="94" spans="2:13" s="9" customFormat="1" ht="15.75" hidden="1" outlineLevel="1" x14ac:dyDescent="0.25">
      <c r="B94" s="50"/>
      <c r="C94" s="71" t="s">
        <v>75</v>
      </c>
      <c r="D94" s="54">
        <v>2</v>
      </c>
      <c r="E94" s="7"/>
      <c r="F94" s="8">
        <v>0</v>
      </c>
      <c r="G94" s="8"/>
      <c r="H94" s="8">
        <v>0</v>
      </c>
      <c r="I94" s="8"/>
      <c r="J94" s="8">
        <v>0</v>
      </c>
      <c r="K94" s="8"/>
      <c r="L94" s="8">
        <v>0</v>
      </c>
      <c r="M94" s="8"/>
    </row>
    <row r="95" spans="2:13" s="9" customFormat="1" ht="15.75" hidden="1" outlineLevel="1" x14ac:dyDescent="0.25">
      <c r="B95" s="50"/>
      <c r="C95" s="71" t="s">
        <v>76</v>
      </c>
      <c r="D95" s="54">
        <v>2</v>
      </c>
      <c r="E95" s="7"/>
      <c r="F95" s="8">
        <v>0</v>
      </c>
      <c r="G95" s="8"/>
      <c r="H95" s="8">
        <v>0</v>
      </c>
      <c r="I95" s="8"/>
      <c r="J95" s="8">
        <v>0</v>
      </c>
      <c r="K95" s="8"/>
      <c r="L95" s="8">
        <v>0</v>
      </c>
      <c r="M95" s="8"/>
    </row>
    <row r="96" spans="2:13" s="9" customFormat="1" ht="30" hidden="1" outlineLevel="1" x14ac:dyDescent="0.25">
      <c r="B96" s="50"/>
      <c r="C96" s="71" t="s">
        <v>77</v>
      </c>
      <c r="D96" s="54">
        <v>2</v>
      </c>
      <c r="E96" s="7"/>
      <c r="F96" s="8">
        <v>0</v>
      </c>
      <c r="G96" s="8"/>
      <c r="H96" s="8">
        <v>0</v>
      </c>
      <c r="I96" s="8"/>
      <c r="J96" s="8">
        <v>0</v>
      </c>
      <c r="K96" s="8"/>
      <c r="L96" s="8">
        <v>0</v>
      </c>
      <c r="M96" s="8"/>
    </row>
    <row r="97" spans="2:13" s="9" customFormat="1" ht="15.75" hidden="1" outlineLevel="1" x14ac:dyDescent="0.25">
      <c r="B97" s="50"/>
      <c r="C97" s="71" t="s">
        <v>78</v>
      </c>
      <c r="D97" s="54">
        <v>2</v>
      </c>
      <c r="E97" s="7"/>
      <c r="F97" s="8">
        <v>0</v>
      </c>
      <c r="G97" s="8"/>
      <c r="H97" s="8">
        <v>0</v>
      </c>
      <c r="I97" s="8"/>
      <c r="J97" s="8">
        <v>0</v>
      </c>
      <c r="K97" s="8"/>
      <c r="L97" s="8">
        <v>0</v>
      </c>
      <c r="M97" s="8"/>
    </row>
    <row r="98" spans="2:13" s="9" customFormat="1" ht="30" hidden="1" outlineLevel="1" x14ac:dyDescent="0.25">
      <c r="B98" s="50"/>
      <c r="C98" s="71" t="s">
        <v>40</v>
      </c>
      <c r="D98" s="54">
        <v>2</v>
      </c>
      <c r="E98" s="7"/>
      <c r="F98" s="8">
        <v>0</v>
      </c>
      <c r="G98" s="8"/>
      <c r="H98" s="8">
        <v>0</v>
      </c>
      <c r="I98" s="8"/>
      <c r="J98" s="8">
        <v>0</v>
      </c>
      <c r="K98" s="8"/>
      <c r="L98" s="8">
        <v>0</v>
      </c>
      <c r="M98" s="8"/>
    </row>
    <row r="99" spans="2:13" s="9" customFormat="1" ht="30" hidden="1" outlineLevel="1" x14ac:dyDescent="0.25">
      <c r="B99" s="50"/>
      <c r="C99" s="72" t="s">
        <v>134</v>
      </c>
      <c r="D99" s="54">
        <v>2</v>
      </c>
      <c r="E99" s="7"/>
      <c r="F99" s="8">
        <v>0</v>
      </c>
      <c r="G99" s="8"/>
      <c r="H99" s="8">
        <v>0</v>
      </c>
      <c r="I99" s="8"/>
      <c r="J99" s="8">
        <v>0</v>
      </c>
      <c r="K99" s="8"/>
      <c r="L99" s="8">
        <v>0</v>
      </c>
      <c r="M99" s="8"/>
    </row>
    <row r="100" spans="2:13" s="9" customFormat="1" ht="15.75" collapsed="1" x14ac:dyDescent="0.25">
      <c r="B100" s="52">
        <v>14</v>
      </c>
      <c r="C100" s="58" t="s">
        <v>79</v>
      </c>
      <c r="D100" s="53"/>
      <c r="E100" s="4">
        <v>0.06</v>
      </c>
      <c r="F100" s="5">
        <f>SUMPRODUCT($D101:$D106,F101:F106)/SUM($D101:$D106)*$E100/2</f>
        <v>0</v>
      </c>
      <c r="G100" s="5"/>
      <c r="H100" s="5">
        <f>SUMPRODUCT($D101:$D106,H101:H106)/SUM($D101:$D106)*$E100/2</f>
        <v>0</v>
      </c>
      <c r="I100" s="5"/>
      <c r="J100" s="5">
        <f>SUMPRODUCT($D101:$D106,J101:J106)/SUM($D101:$D106)*$E100/2</f>
        <v>0</v>
      </c>
      <c r="K100" s="5"/>
      <c r="L100" s="5">
        <f>SUMPRODUCT($D101:$D106,L101:L106)/SUM($D101:$D106)*$E100/2</f>
        <v>0</v>
      </c>
      <c r="M100" s="5"/>
    </row>
    <row r="101" spans="2:13" s="9" customFormat="1" ht="30" hidden="1" outlineLevel="1" x14ac:dyDescent="0.25">
      <c r="B101" s="50"/>
      <c r="C101" s="72" t="s">
        <v>153</v>
      </c>
      <c r="D101" s="54">
        <v>2</v>
      </c>
      <c r="E101" s="7"/>
      <c r="F101" s="8">
        <v>0</v>
      </c>
      <c r="G101" s="8"/>
      <c r="H101" s="8">
        <v>0</v>
      </c>
      <c r="I101" s="8"/>
      <c r="J101" s="8">
        <v>0</v>
      </c>
      <c r="K101" s="8"/>
      <c r="L101" s="8">
        <v>0</v>
      </c>
      <c r="M101" s="8"/>
    </row>
    <row r="102" spans="2:13" s="9" customFormat="1" ht="30" hidden="1" outlineLevel="1" x14ac:dyDescent="0.25">
      <c r="B102" s="50"/>
      <c r="C102" s="72" t="s">
        <v>154</v>
      </c>
      <c r="D102" s="54">
        <v>2</v>
      </c>
      <c r="E102" s="7"/>
      <c r="F102" s="8">
        <v>0</v>
      </c>
      <c r="G102" s="8"/>
      <c r="H102" s="8">
        <v>0</v>
      </c>
      <c r="I102" s="8"/>
      <c r="J102" s="8">
        <v>0</v>
      </c>
      <c r="K102" s="8"/>
      <c r="L102" s="8">
        <v>0</v>
      </c>
      <c r="M102" s="8"/>
    </row>
    <row r="103" spans="2:13" s="9" customFormat="1" ht="15.75" hidden="1" outlineLevel="1" x14ac:dyDescent="0.25">
      <c r="B103" s="50"/>
      <c r="C103" s="72" t="s">
        <v>155</v>
      </c>
      <c r="D103" s="54">
        <v>2</v>
      </c>
      <c r="E103" s="7"/>
      <c r="F103" s="8">
        <v>0</v>
      </c>
      <c r="G103" s="8"/>
      <c r="H103" s="8">
        <v>0</v>
      </c>
      <c r="I103" s="8"/>
      <c r="J103" s="8">
        <v>0</v>
      </c>
      <c r="K103" s="8"/>
      <c r="L103" s="8">
        <v>0</v>
      </c>
      <c r="M103" s="8"/>
    </row>
    <row r="104" spans="2:13" s="9" customFormat="1" ht="15.75" hidden="1" outlineLevel="1" x14ac:dyDescent="0.25">
      <c r="B104" s="50"/>
      <c r="C104" s="72" t="s">
        <v>156</v>
      </c>
      <c r="D104" s="54">
        <v>2</v>
      </c>
      <c r="E104" s="7"/>
      <c r="F104" s="8">
        <v>0</v>
      </c>
      <c r="G104" s="8"/>
      <c r="H104" s="8">
        <v>0</v>
      </c>
      <c r="I104" s="8"/>
      <c r="J104" s="8">
        <v>0</v>
      </c>
      <c r="K104" s="8"/>
      <c r="L104" s="8">
        <v>0</v>
      </c>
      <c r="M104" s="8"/>
    </row>
    <row r="105" spans="2:13" s="9" customFormat="1" ht="30" hidden="1" outlineLevel="1" x14ac:dyDescent="0.25">
      <c r="B105" s="50"/>
      <c r="C105" s="72" t="s">
        <v>157</v>
      </c>
      <c r="D105" s="54">
        <v>2</v>
      </c>
      <c r="E105" s="7"/>
      <c r="F105" s="8">
        <v>0</v>
      </c>
      <c r="G105" s="8"/>
      <c r="H105" s="8">
        <v>0</v>
      </c>
      <c r="I105" s="8"/>
      <c r="J105" s="8">
        <v>0</v>
      </c>
      <c r="K105" s="8"/>
      <c r="L105" s="8">
        <v>0</v>
      </c>
      <c r="M105" s="8"/>
    </row>
    <row r="106" spans="2:13" s="9" customFormat="1" ht="15.75" hidden="1" outlineLevel="1" x14ac:dyDescent="0.25">
      <c r="B106" s="50"/>
      <c r="C106" s="72" t="s">
        <v>158</v>
      </c>
      <c r="D106" s="54">
        <v>2</v>
      </c>
      <c r="E106" s="7"/>
      <c r="F106" s="8">
        <v>0</v>
      </c>
      <c r="G106" s="8"/>
      <c r="H106" s="8">
        <v>0</v>
      </c>
      <c r="I106" s="8"/>
      <c r="J106" s="8">
        <v>0</v>
      </c>
      <c r="K106" s="8"/>
      <c r="L106" s="8">
        <v>0</v>
      </c>
      <c r="M106" s="8"/>
    </row>
    <row r="107" spans="2:13" s="9" customFormat="1" ht="15.75" collapsed="1" x14ac:dyDescent="0.25">
      <c r="B107" s="52">
        <v>15</v>
      </c>
      <c r="C107" s="57" t="s">
        <v>80</v>
      </c>
      <c r="D107" s="53"/>
      <c r="E107" s="4">
        <v>0.05</v>
      </c>
      <c r="F107" s="5">
        <f>SUMPRODUCT($D108:$D115,F108:F115)/SUM($D108:$D115)*$E107/2</f>
        <v>0</v>
      </c>
      <c r="G107" s="5"/>
      <c r="H107" s="5">
        <f>SUMPRODUCT($D108:$D115,H108:H115)/SUM($D108:$D115)*$E107/2</f>
        <v>0</v>
      </c>
      <c r="I107" s="5"/>
      <c r="J107" s="5">
        <f>SUMPRODUCT($D108:$D115,J108:J115)/SUM($D108:$D115)*$E107/2</f>
        <v>0</v>
      </c>
      <c r="K107" s="5"/>
      <c r="L107" s="5">
        <f>SUMPRODUCT($D108:$D115,L108:L115)/SUM($D108:$D115)*$E107/2</f>
        <v>0</v>
      </c>
      <c r="M107" s="5"/>
    </row>
    <row r="108" spans="2:13" s="9" customFormat="1" ht="15.75" hidden="1" outlineLevel="1" x14ac:dyDescent="0.25">
      <c r="B108" s="50"/>
      <c r="C108" s="78" t="s">
        <v>81</v>
      </c>
      <c r="D108" s="54">
        <v>2</v>
      </c>
      <c r="E108" s="7"/>
      <c r="F108" s="8">
        <v>0</v>
      </c>
      <c r="G108" s="8"/>
      <c r="H108" s="8">
        <v>0</v>
      </c>
      <c r="I108" s="8"/>
      <c r="J108" s="8">
        <v>0</v>
      </c>
      <c r="K108" s="8"/>
      <c r="L108" s="8">
        <v>0</v>
      </c>
      <c r="M108" s="8"/>
    </row>
    <row r="109" spans="2:13" s="9" customFormat="1" ht="15.75" hidden="1" outlineLevel="1" x14ac:dyDescent="0.25">
      <c r="B109" s="50"/>
      <c r="C109" s="78" t="s">
        <v>51</v>
      </c>
      <c r="D109" s="54"/>
      <c r="E109" s="7"/>
      <c r="F109" s="8"/>
      <c r="G109" s="8"/>
      <c r="H109" s="8"/>
      <c r="I109" s="8"/>
      <c r="J109" s="8"/>
      <c r="K109" s="8"/>
      <c r="L109" s="8"/>
      <c r="M109" s="8"/>
    </row>
    <row r="110" spans="2:13" s="9" customFormat="1" ht="15.75" hidden="1" outlineLevel="1" x14ac:dyDescent="0.25">
      <c r="B110" s="50"/>
      <c r="C110" s="78" t="s">
        <v>82</v>
      </c>
      <c r="D110" s="54"/>
      <c r="E110" s="7"/>
      <c r="F110" s="8"/>
      <c r="G110" s="8"/>
      <c r="H110" s="8"/>
      <c r="I110" s="8"/>
      <c r="J110" s="8"/>
      <c r="K110" s="8"/>
      <c r="L110" s="8"/>
      <c r="M110" s="8"/>
    </row>
    <row r="111" spans="2:13" s="9" customFormat="1" ht="30" hidden="1" outlineLevel="1" x14ac:dyDescent="0.25">
      <c r="B111" s="50"/>
      <c r="C111" s="79" t="s">
        <v>159</v>
      </c>
      <c r="D111" s="54"/>
      <c r="E111" s="7"/>
      <c r="F111" s="8"/>
      <c r="G111" s="8"/>
      <c r="H111" s="8"/>
      <c r="I111" s="8"/>
      <c r="J111" s="8"/>
      <c r="K111" s="8"/>
      <c r="L111" s="8"/>
      <c r="M111" s="8"/>
    </row>
    <row r="112" spans="2:13" s="9" customFormat="1" ht="15.75" hidden="1" outlineLevel="1" x14ac:dyDescent="0.25">
      <c r="B112" s="50"/>
      <c r="C112" s="78" t="s">
        <v>83</v>
      </c>
      <c r="D112" s="54"/>
      <c r="E112" s="7"/>
      <c r="F112" s="8"/>
      <c r="G112" s="8"/>
      <c r="H112" s="8"/>
      <c r="I112" s="8"/>
      <c r="J112" s="8"/>
      <c r="K112" s="8"/>
      <c r="L112" s="8"/>
      <c r="M112" s="8"/>
    </row>
    <row r="113" spans="1:13" s="9" customFormat="1" ht="15.75" hidden="1" outlineLevel="1" x14ac:dyDescent="0.25">
      <c r="B113" s="50"/>
      <c r="C113" s="78" t="s">
        <v>84</v>
      </c>
      <c r="D113" s="54">
        <v>2</v>
      </c>
      <c r="E113" s="7"/>
      <c r="F113" s="8">
        <v>0</v>
      </c>
      <c r="G113" s="8"/>
      <c r="H113" s="8">
        <v>0</v>
      </c>
      <c r="I113" s="8"/>
      <c r="J113" s="8">
        <v>0</v>
      </c>
      <c r="K113" s="8"/>
      <c r="L113" s="8">
        <v>0</v>
      </c>
      <c r="M113" s="8"/>
    </row>
    <row r="114" spans="1:13" s="9" customFormat="1" ht="30" hidden="1" outlineLevel="1" x14ac:dyDescent="0.25">
      <c r="B114" s="50"/>
      <c r="C114" s="79" t="s">
        <v>151</v>
      </c>
      <c r="D114" s="54">
        <v>2</v>
      </c>
      <c r="E114" s="7"/>
      <c r="F114" s="8">
        <v>0</v>
      </c>
      <c r="G114" s="8"/>
      <c r="H114" s="8">
        <v>0</v>
      </c>
      <c r="I114" s="8"/>
      <c r="J114" s="8">
        <v>0</v>
      </c>
      <c r="K114" s="8"/>
      <c r="L114" s="8">
        <v>0</v>
      </c>
      <c r="M114" s="8"/>
    </row>
    <row r="115" spans="1:13" s="9" customFormat="1" ht="30" hidden="1" outlineLevel="1" x14ac:dyDescent="0.25">
      <c r="B115" s="50"/>
      <c r="C115" s="79" t="s">
        <v>152</v>
      </c>
      <c r="D115" s="54">
        <v>2</v>
      </c>
      <c r="E115" s="7"/>
      <c r="F115" s="8">
        <v>0</v>
      </c>
      <c r="G115" s="8"/>
      <c r="H115" s="8">
        <v>0</v>
      </c>
      <c r="I115" s="8"/>
      <c r="J115" s="8">
        <v>0</v>
      </c>
      <c r="K115" s="8"/>
      <c r="L115" s="8">
        <v>0</v>
      </c>
      <c r="M115" s="8"/>
    </row>
    <row r="116" spans="1:13" s="9" customFormat="1" ht="15.75" collapsed="1" x14ac:dyDescent="0.25">
      <c r="B116" s="52">
        <v>16</v>
      </c>
      <c r="C116" s="57" t="s">
        <v>85</v>
      </c>
      <c r="D116" s="53"/>
      <c r="E116" s="4">
        <v>0.05</v>
      </c>
      <c r="F116" s="5">
        <f>SUMPRODUCT($D117:$D120,F117:F120)/SUM($D117:$D120)*$E116/2</f>
        <v>0</v>
      </c>
      <c r="G116" s="5"/>
      <c r="H116" s="5">
        <f>SUMPRODUCT($D117:$D120,H117:H120)/SUM($D117:$D120)*$E116/2</f>
        <v>0</v>
      </c>
      <c r="I116" s="5"/>
      <c r="J116" s="5">
        <f>SUMPRODUCT($D117:$D120,J117:J120)/SUM($D117:$D120)*$E116/2</f>
        <v>0</v>
      </c>
      <c r="K116" s="5"/>
      <c r="L116" s="5">
        <f>SUMPRODUCT($D117:$D120,L117:L120)/SUM($D117:$D120)*$E116/2</f>
        <v>0</v>
      </c>
      <c r="M116" s="5"/>
    </row>
    <row r="117" spans="1:13" s="9" customFormat="1" ht="15.75" hidden="1" outlineLevel="1" x14ac:dyDescent="0.25">
      <c r="B117" s="50"/>
      <c r="C117" s="71" t="s">
        <v>86</v>
      </c>
      <c r="D117" s="54">
        <v>2</v>
      </c>
      <c r="E117" s="7"/>
      <c r="F117" s="8">
        <v>0</v>
      </c>
      <c r="G117" s="8"/>
      <c r="H117" s="8">
        <v>0</v>
      </c>
      <c r="I117" s="8"/>
      <c r="J117" s="8">
        <v>0</v>
      </c>
      <c r="K117" s="8"/>
      <c r="L117" s="8">
        <v>0</v>
      </c>
      <c r="M117" s="8"/>
    </row>
    <row r="118" spans="1:13" s="9" customFormat="1" ht="15.75" hidden="1" outlineLevel="1" x14ac:dyDescent="0.25">
      <c r="B118" s="50"/>
      <c r="C118" s="71" t="s">
        <v>87</v>
      </c>
      <c r="D118" s="54"/>
      <c r="E118" s="7"/>
      <c r="F118" s="8"/>
      <c r="G118" s="8"/>
      <c r="H118" s="8"/>
      <c r="I118" s="8"/>
      <c r="J118" s="8"/>
      <c r="K118" s="8"/>
      <c r="L118" s="8"/>
      <c r="M118" s="8"/>
    </row>
    <row r="119" spans="1:13" s="9" customFormat="1" ht="15.75" hidden="1" outlineLevel="1" x14ac:dyDescent="0.25">
      <c r="B119" s="50"/>
      <c r="C119" s="80" t="s">
        <v>88</v>
      </c>
      <c r="D119" s="54">
        <v>2</v>
      </c>
      <c r="E119" s="7"/>
      <c r="F119" s="8">
        <v>0</v>
      </c>
      <c r="G119" s="8"/>
      <c r="H119" s="8">
        <v>0</v>
      </c>
      <c r="I119" s="8"/>
      <c r="J119" s="8">
        <v>0</v>
      </c>
      <c r="K119" s="8"/>
      <c r="L119" s="8">
        <v>0</v>
      </c>
      <c r="M119" s="8"/>
    </row>
    <row r="120" spans="1:13" s="9" customFormat="1" ht="15.75" hidden="1" outlineLevel="1" x14ac:dyDescent="0.25">
      <c r="B120" s="50"/>
      <c r="C120" s="80" t="s">
        <v>70</v>
      </c>
      <c r="D120" s="54">
        <v>2</v>
      </c>
      <c r="E120" s="7"/>
      <c r="F120" s="8">
        <v>0</v>
      </c>
      <c r="G120" s="8"/>
      <c r="H120" s="8">
        <v>0</v>
      </c>
      <c r="I120" s="8"/>
      <c r="J120" s="8">
        <v>0</v>
      </c>
      <c r="K120" s="8"/>
      <c r="L120" s="8">
        <v>0</v>
      </c>
      <c r="M120" s="8"/>
    </row>
    <row r="121" spans="1:13" ht="38.25" customHeight="1" x14ac:dyDescent="0.25">
      <c r="A121" s="9"/>
      <c r="B121" s="22"/>
      <c r="C121" s="27"/>
      <c r="D121" s="30" t="s">
        <v>3</v>
      </c>
      <c r="E121" s="28">
        <f>SUM(E11:E120)</f>
        <v>1.0000000000000002</v>
      </c>
      <c r="F121" s="29" t="e">
        <f>SUM(F11+F17+F48+F61+F68+F74+F85+F90+F93+F100+F107+F116+#REF!+#REF!)</f>
        <v>#REF!</v>
      </c>
      <c r="G121" s="8"/>
      <c r="H121" s="29" t="e">
        <f>SUM(H11+H17+H48+H61+H68+H74+H85+H90+H93+H100+H107+H116+#REF!+#REF!)</f>
        <v>#REF!</v>
      </c>
      <c r="I121" s="8"/>
      <c r="J121" s="29" t="e">
        <f>SUM(J11+J17+J48+J61+J68+J74+J85+J90+J93+J100+J107+J116+#REF!+#REF!)</f>
        <v>#REF!</v>
      </c>
      <c r="K121" s="8"/>
      <c r="L121" s="29" t="e">
        <f>SUM(L11+L17+L48+L61+L68+L74+L85+L90+L93+L100+L107+L116+#REF!+#REF!)</f>
        <v>#REF!</v>
      </c>
      <c r="M121" s="8"/>
    </row>
    <row r="122" spans="1:13" x14ac:dyDescent="0.25">
      <c r="C122" s="25"/>
      <c r="E122" s="21"/>
      <c r="F122" s="24"/>
      <c r="H122" s="24"/>
      <c r="J122" s="24"/>
      <c r="L122" s="24"/>
    </row>
    <row r="123" spans="1:13" x14ac:dyDescent="0.25">
      <c r="A123" s="9"/>
    </row>
    <row r="129" spans="1:1" x14ac:dyDescent="0.25">
      <c r="A129" s="22"/>
    </row>
  </sheetData>
  <mergeCells count="8">
    <mergeCell ref="F1:G1"/>
    <mergeCell ref="H1:I1"/>
    <mergeCell ref="J1:K1"/>
    <mergeCell ref="L1:M1"/>
    <mergeCell ref="F2:G2"/>
    <mergeCell ref="H2:I2"/>
    <mergeCell ref="J2:K2"/>
    <mergeCell ref="L2:M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96"/>
  <sheetViews>
    <sheetView topLeftCell="A8" zoomScale="75" zoomScaleNormal="75" workbookViewId="0">
      <selection activeCell="E102" sqref="E102"/>
    </sheetView>
  </sheetViews>
  <sheetFormatPr defaultColWidth="9.140625" defaultRowHeight="15" outlineLevelRow="1" x14ac:dyDescent="0.25"/>
  <cols>
    <col min="1" max="1" width="4.140625" style="10" customWidth="1"/>
    <col min="2" max="2" width="8.140625" style="10" customWidth="1"/>
    <col min="3" max="3" width="154.5703125" style="13" customWidth="1"/>
    <col min="4" max="4" width="12.42578125" style="9" customWidth="1"/>
    <col min="5" max="5" width="20.140625" style="10" customWidth="1"/>
    <col min="6" max="6" width="9.7109375" style="10" customWidth="1"/>
    <col min="7" max="7" width="54.28515625" style="9" bestFit="1" customWidth="1"/>
    <col min="8" max="8" width="9.7109375" style="10" customWidth="1"/>
    <col min="9" max="9" width="51.42578125" style="9" bestFit="1" customWidth="1"/>
    <col min="10" max="10" width="9.7109375" style="10" customWidth="1"/>
    <col min="11" max="11" width="51.42578125" style="9" bestFit="1" customWidth="1"/>
    <col min="12" max="12" width="9.7109375" style="10" customWidth="1"/>
    <col min="13" max="13" width="51.42578125" style="9" bestFit="1" customWidth="1"/>
    <col min="14" max="16384" width="9.140625" style="10"/>
  </cols>
  <sheetData>
    <row r="1" spans="2:13" s="9" customFormat="1" x14ac:dyDescent="0.25">
      <c r="C1" s="11"/>
      <c r="D1" s="1"/>
      <c r="E1" s="2"/>
      <c r="F1" s="86"/>
      <c r="G1" s="86"/>
      <c r="H1" s="86"/>
      <c r="I1" s="86"/>
      <c r="J1" s="86"/>
      <c r="K1" s="86"/>
      <c r="L1" s="86"/>
      <c r="M1" s="86"/>
    </row>
    <row r="2" spans="2:13" s="9" customFormat="1" x14ac:dyDescent="0.25">
      <c r="C2" s="23"/>
      <c r="D2" s="38"/>
      <c r="E2" s="39"/>
      <c r="F2" s="87"/>
      <c r="G2" s="87"/>
      <c r="H2" s="87"/>
      <c r="I2" s="87"/>
      <c r="J2" s="87"/>
      <c r="K2" s="87"/>
      <c r="L2" s="87"/>
      <c r="M2" s="87"/>
    </row>
    <row r="3" spans="2:13" s="9" customFormat="1" x14ac:dyDescent="0.25">
      <c r="B3" s="1"/>
      <c r="C3" s="12"/>
      <c r="D3" s="40"/>
      <c r="E3" s="39"/>
      <c r="F3" s="14" t="s">
        <v>1</v>
      </c>
      <c r="G3" s="14" t="s">
        <v>0</v>
      </c>
      <c r="H3" s="14" t="s">
        <v>1</v>
      </c>
      <c r="I3" s="14" t="s">
        <v>0</v>
      </c>
      <c r="J3" s="14" t="s">
        <v>1</v>
      </c>
      <c r="K3" s="14" t="s">
        <v>0</v>
      </c>
      <c r="L3" s="14" t="s">
        <v>1</v>
      </c>
      <c r="M3" s="14" t="s">
        <v>0</v>
      </c>
    </row>
    <row r="4" spans="2:13" s="9" customFormat="1" x14ac:dyDescent="0.25">
      <c r="B4" s="1"/>
      <c r="C4" s="15" t="s">
        <v>4</v>
      </c>
      <c r="D4" s="41"/>
      <c r="E4" s="42"/>
      <c r="F4" s="37"/>
      <c r="G4" s="37"/>
      <c r="H4" s="37"/>
      <c r="I4" s="37"/>
      <c r="J4" s="37"/>
      <c r="K4" s="37"/>
      <c r="L4" s="37"/>
      <c r="M4" s="37"/>
    </row>
    <row r="5" spans="2:13" s="9" customFormat="1" x14ac:dyDescent="0.25">
      <c r="B5" s="16"/>
      <c r="C5" s="17" t="s">
        <v>2</v>
      </c>
      <c r="D5" s="41"/>
      <c r="E5" s="42"/>
      <c r="F5" s="37"/>
      <c r="G5" s="37"/>
      <c r="H5" s="37"/>
      <c r="I5" s="37"/>
      <c r="J5" s="37"/>
      <c r="K5" s="37"/>
      <c r="L5" s="37"/>
      <c r="M5" s="37"/>
    </row>
    <row r="6" spans="2:13" s="9" customFormat="1" ht="15.75" x14ac:dyDescent="0.25">
      <c r="B6" s="16"/>
      <c r="C6" s="45"/>
      <c r="D6" s="33"/>
      <c r="E6" s="36" t="s">
        <v>5</v>
      </c>
      <c r="F6" s="37"/>
      <c r="G6" s="37"/>
      <c r="H6" s="37"/>
      <c r="I6" s="37"/>
      <c r="J6" s="37"/>
      <c r="K6" s="37"/>
      <c r="L6" s="37"/>
      <c r="M6" s="37"/>
    </row>
    <row r="7" spans="2:13" s="9" customFormat="1" ht="15.75" x14ac:dyDescent="0.25">
      <c r="B7" s="16"/>
      <c r="C7" s="45"/>
      <c r="D7" s="33"/>
      <c r="E7" s="36"/>
      <c r="F7" s="37"/>
      <c r="G7" s="37"/>
      <c r="H7" s="37"/>
      <c r="I7" s="37"/>
      <c r="J7" s="37"/>
      <c r="K7" s="37"/>
      <c r="L7" s="37"/>
      <c r="M7" s="37"/>
    </row>
    <row r="8" spans="2:13" s="9" customFormat="1" ht="15.75" x14ac:dyDescent="0.25">
      <c r="B8" s="16"/>
      <c r="C8" s="34"/>
      <c r="D8" s="33"/>
      <c r="E8" s="36"/>
      <c r="F8" s="37"/>
      <c r="G8" s="37"/>
      <c r="H8" s="37"/>
      <c r="I8" s="37"/>
      <c r="J8" s="37"/>
      <c r="K8" s="37"/>
      <c r="L8" s="37"/>
      <c r="M8" s="37"/>
    </row>
    <row r="9" spans="2:13" s="9" customFormat="1" ht="27" customHeight="1" x14ac:dyDescent="0.25">
      <c r="B9" s="16"/>
      <c r="C9" s="35"/>
      <c r="D9" s="33"/>
      <c r="E9" s="36"/>
      <c r="F9" s="37"/>
      <c r="G9" s="43"/>
      <c r="H9" s="37"/>
      <c r="I9" s="37"/>
      <c r="J9" s="37"/>
      <c r="K9" s="37"/>
      <c r="L9" s="37"/>
      <c r="M9" s="37"/>
    </row>
    <row r="10" spans="2:13" s="9" customFormat="1" ht="15.75" x14ac:dyDescent="0.25">
      <c r="B10" s="16"/>
      <c r="C10" s="34"/>
      <c r="D10" s="33"/>
      <c r="E10" s="36"/>
      <c r="F10" s="37"/>
      <c r="G10" s="37"/>
      <c r="H10" s="37"/>
      <c r="I10" s="37"/>
      <c r="J10" s="37"/>
      <c r="K10" s="37"/>
      <c r="L10" s="37"/>
      <c r="M10" s="37"/>
    </row>
    <row r="11" spans="2:13" s="9" customFormat="1" ht="15.75" collapsed="1" x14ac:dyDescent="0.25">
      <c r="B11" s="19">
        <v>1</v>
      </c>
      <c r="C11" s="46" t="s">
        <v>6</v>
      </c>
      <c r="D11" s="3"/>
      <c r="E11" s="4">
        <v>0.04</v>
      </c>
      <c r="F11" s="5">
        <f>SUMPRODUCT($D12:$D16,F12:F16)/SUM($D12:$D16)*$E11/2</f>
        <v>0</v>
      </c>
      <c r="G11" s="31"/>
      <c r="H11" s="5">
        <f>SUMPRODUCT($D12:$D16,H12:H16)/SUM($D12:$D16)*$E11/2</f>
        <v>0</v>
      </c>
      <c r="I11" s="31"/>
      <c r="J11" s="5">
        <f>SUMPRODUCT($D12:$D16,J12:J16)/SUM($D12:$D16)*$E11/2</f>
        <v>0</v>
      </c>
      <c r="K11" s="31"/>
      <c r="L11" s="5">
        <f>SUMPRODUCT($D12:$D16,L12:L16)/SUM($D12:$D16)*$E11/2</f>
        <v>0</v>
      </c>
      <c r="M11" s="31"/>
    </row>
    <row r="12" spans="2:13" s="9" customFormat="1" ht="29.45" hidden="1" customHeight="1" outlineLevel="1" x14ac:dyDescent="0.25">
      <c r="B12" s="18"/>
      <c r="C12" s="61" t="s">
        <v>7</v>
      </c>
      <c r="D12" s="20">
        <v>1</v>
      </c>
      <c r="E12" s="7"/>
      <c r="F12" s="8">
        <v>0</v>
      </c>
      <c r="G12" s="8"/>
      <c r="H12" s="8">
        <v>0</v>
      </c>
      <c r="I12" s="8"/>
      <c r="J12" s="8">
        <v>0</v>
      </c>
      <c r="K12" s="8"/>
      <c r="L12" s="8">
        <v>0</v>
      </c>
      <c r="M12" s="8"/>
    </row>
    <row r="13" spans="2:13" s="9" customFormat="1" ht="15.75" hidden="1" outlineLevel="1" x14ac:dyDescent="0.25">
      <c r="B13" s="18"/>
      <c r="C13" s="62" t="s">
        <v>8</v>
      </c>
      <c r="D13" s="20">
        <v>2</v>
      </c>
      <c r="E13" s="7"/>
      <c r="F13" s="8">
        <v>0</v>
      </c>
      <c r="G13" s="8"/>
      <c r="H13" s="8">
        <v>0</v>
      </c>
      <c r="I13" s="8"/>
      <c r="J13" s="8">
        <v>0</v>
      </c>
      <c r="K13" s="8"/>
      <c r="L13" s="8">
        <v>0</v>
      </c>
      <c r="M13" s="8"/>
    </row>
    <row r="14" spans="2:13" s="9" customFormat="1" ht="15.75" hidden="1" outlineLevel="1" x14ac:dyDescent="0.25">
      <c r="B14" s="18"/>
      <c r="C14" s="63" t="s">
        <v>9</v>
      </c>
      <c r="D14" s="20">
        <v>2</v>
      </c>
      <c r="E14" s="7"/>
      <c r="F14" s="8">
        <v>0</v>
      </c>
      <c r="G14" s="8"/>
      <c r="H14" s="8">
        <v>0</v>
      </c>
      <c r="I14" s="8"/>
      <c r="J14" s="8">
        <v>0</v>
      </c>
      <c r="K14" s="8"/>
      <c r="L14" s="8">
        <v>0</v>
      </c>
      <c r="M14" s="8"/>
    </row>
    <row r="15" spans="2:13" s="9" customFormat="1" ht="15.75" hidden="1" outlineLevel="1" x14ac:dyDescent="0.25">
      <c r="B15" s="18"/>
      <c r="C15" s="64" t="s">
        <v>10</v>
      </c>
      <c r="D15" s="20">
        <v>2</v>
      </c>
      <c r="E15" s="7"/>
      <c r="F15" s="8">
        <v>0</v>
      </c>
      <c r="G15" s="8"/>
      <c r="H15" s="8">
        <v>0</v>
      </c>
      <c r="I15" s="8"/>
      <c r="J15" s="8">
        <v>0</v>
      </c>
      <c r="K15" s="8"/>
      <c r="L15" s="8">
        <v>0</v>
      </c>
      <c r="M15" s="8"/>
    </row>
    <row r="16" spans="2:13" s="9" customFormat="1" ht="15.75" hidden="1" outlineLevel="1" x14ac:dyDescent="0.25">
      <c r="B16" s="18"/>
      <c r="C16" s="62" t="s">
        <v>11</v>
      </c>
      <c r="D16" s="20">
        <v>2</v>
      </c>
      <c r="E16" s="7"/>
      <c r="F16" s="8">
        <v>0</v>
      </c>
      <c r="G16" s="8"/>
      <c r="H16" s="8">
        <v>0</v>
      </c>
      <c r="I16" s="8"/>
      <c r="J16" s="8">
        <v>0</v>
      </c>
      <c r="K16" s="8"/>
      <c r="L16" s="8">
        <v>0</v>
      </c>
      <c r="M16" s="8"/>
    </row>
    <row r="17" spans="2:13" s="9" customFormat="1" ht="15.75" collapsed="1" x14ac:dyDescent="0.25">
      <c r="B17" s="19">
        <v>2</v>
      </c>
      <c r="C17" s="46" t="s">
        <v>12</v>
      </c>
      <c r="D17" s="3"/>
      <c r="E17" s="4">
        <v>0.04</v>
      </c>
      <c r="F17" s="5">
        <f>SUMPRODUCT($D18:$D44,F18:F44)/SUM($D18:$D44)*$E17/2</f>
        <v>0</v>
      </c>
      <c r="G17" s="5"/>
      <c r="H17" s="5">
        <f>SUMPRODUCT($D18:$D44,H18:H44)/SUM($D18:$D44)*$E17/2</f>
        <v>0</v>
      </c>
      <c r="I17" s="5"/>
      <c r="J17" s="5">
        <f>SUMPRODUCT($D18:$D44,J18:J44)/SUM($D18:$D44)*$E17/2</f>
        <v>0</v>
      </c>
      <c r="K17" s="5"/>
      <c r="L17" s="5">
        <f>SUMPRODUCT($D18:$D44,L18:L44)/SUM($D18:$D44)*$E17/2</f>
        <v>0</v>
      </c>
      <c r="M17" s="5"/>
    </row>
    <row r="18" spans="2:13" s="9" customFormat="1" ht="32.25" hidden="1" customHeight="1" outlineLevel="1" x14ac:dyDescent="0.25">
      <c r="B18" s="18"/>
      <c r="C18" s="65" t="s">
        <v>13</v>
      </c>
      <c r="D18" s="6">
        <v>2</v>
      </c>
      <c r="E18" s="7"/>
      <c r="F18" s="8">
        <v>0</v>
      </c>
      <c r="G18" s="8"/>
      <c r="H18" s="8">
        <v>0</v>
      </c>
      <c r="I18" s="8"/>
      <c r="J18" s="8">
        <v>0</v>
      </c>
      <c r="K18" s="8"/>
      <c r="L18" s="8">
        <v>0</v>
      </c>
      <c r="M18" s="8"/>
    </row>
    <row r="19" spans="2:13" s="9" customFormat="1" ht="15.75" hidden="1" outlineLevel="1" x14ac:dyDescent="0.25">
      <c r="B19" s="18"/>
      <c r="C19" s="66" t="s">
        <v>14</v>
      </c>
      <c r="D19" s="6">
        <v>2</v>
      </c>
      <c r="E19" s="7"/>
      <c r="F19" s="8">
        <v>0</v>
      </c>
      <c r="G19" s="8"/>
      <c r="H19" s="8">
        <v>0</v>
      </c>
      <c r="I19" s="8"/>
      <c r="J19" s="8">
        <v>0</v>
      </c>
      <c r="K19" s="8"/>
      <c r="L19" s="8">
        <v>0</v>
      </c>
      <c r="M19" s="8"/>
    </row>
    <row r="20" spans="2:13" s="9" customFormat="1" ht="15.75" hidden="1" outlineLevel="1" x14ac:dyDescent="0.25">
      <c r="B20" s="18"/>
      <c r="C20" s="66" t="s">
        <v>15</v>
      </c>
      <c r="D20" s="6">
        <v>2</v>
      </c>
      <c r="E20" s="7"/>
      <c r="F20" s="8">
        <v>0</v>
      </c>
      <c r="G20" s="8"/>
      <c r="H20" s="8">
        <v>0</v>
      </c>
      <c r="I20" s="8"/>
      <c r="J20" s="8">
        <v>0</v>
      </c>
      <c r="K20" s="8"/>
      <c r="L20" s="8">
        <v>0</v>
      </c>
      <c r="M20" s="8"/>
    </row>
    <row r="21" spans="2:13" s="9" customFormat="1" ht="15.75" hidden="1" outlineLevel="1" x14ac:dyDescent="0.25">
      <c r="B21" s="18"/>
      <c r="C21" s="66" t="s">
        <v>16</v>
      </c>
      <c r="D21" s="6">
        <v>2</v>
      </c>
      <c r="E21" s="7"/>
      <c r="F21" s="8">
        <v>0</v>
      </c>
      <c r="G21" s="8"/>
      <c r="H21" s="8">
        <v>0</v>
      </c>
      <c r="I21" s="8"/>
      <c r="J21" s="8">
        <v>0</v>
      </c>
      <c r="K21" s="8"/>
      <c r="L21" s="8">
        <v>0</v>
      </c>
      <c r="M21" s="8"/>
    </row>
    <row r="22" spans="2:13" s="9" customFormat="1" ht="15.75" collapsed="1" x14ac:dyDescent="0.25">
      <c r="B22" s="19">
        <v>3</v>
      </c>
      <c r="C22" s="57" t="s">
        <v>17</v>
      </c>
      <c r="D22" s="3"/>
      <c r="E22" s="4">
        <v>0.09</v>
      </c>
      <c r="F22" s="5">
        <f>SUMPRODUCT($D23:$D27,F23:F27)/SUM($D23:$D27)*$E22/2</f>
        <v>0</v>
      </c>
      <c r="G22" s="31"/>
      <c r="H22" s="5">
        <f>SUMPRODUCT($D23:$D27,H23:H27)/SUM($D23:$D27)*$E22/2</f>
        <v>0</v>
      </c>
      <c r="I22" s="31"/>
      <c r="J22" s="5">
        <f>SUMPRODUCT($D23:$D27,J23:J27)/SUM($D23:$D27)*$E22/2</f>
        <v>0</v>
      </c>
      <c r="K22" s="31"/>
      <c r="L22" s="5">
        <f>SUMPRODUCT($D23:$D27,L23:L27)/SUM($D23:$D27)*$E22/2</f>
        <v>0</v>
      </c>
      <c r="M22" s="31"/>
    </row>
    <row r="23" spans="2:13" s="9" customFormat="1" ht="29.45" hidden="1" customHeight="1" outlineLevel="1" x14ac:dyDescent="0.25">
      <c r="B23" s="18"/>
      <c r="C23" s="47" t="s">
        <v>18</v>
      </c>
      <c r="D23" s="20">
        <v>1</v>
      </c>
      <c r="E23" s="7"/>
      <c r="F23" s="8">
        <v>0</v>
      </c>
      <c r="G23" s="8"/>
      <c r="H23" s="8">
        <v>0</v>
      </c>
      <c r="I23" s="8"/>
      <c r="J23" s="8">
        <v>0</v>
      </c>
      <c r="K23" s="8"/>
      <c r="L23" s="8">
        <v>0</v>
      </c>
      <c r="M23" s="8"/>
    </row>
    <row r="24" spans="2:13" s="9" customFormat="1" ht="15.75" hidden="1" outlineLevel="1" x14ac:dyDescent="0.25">
      <c r="B24" s="18"/>
      <c r="C24" s="47" t="s">
        <v>19</v>
      </c>
      <c r="D24" s="20">
        <v>2</v>
      </c>
      <c r="E24" s="7"/>
      <c r="F24" s="8">
        <v>0</v>
      </c>
      <c r="G24" s="8"/>
      <c r="H24" s="8">
        <v>0</v>
      </c>
      <c r="I24" s="8"/>
      <c r="J24" s="8">
        <v>0</v>
      </c>
      <c r="K24" s="8"/>
      <c r="L24" s="8">
        <v>0</v>
      </c>
      <c r="M24" s="8"/>
    </row>
    <row r="25" spans="2:13" s="9" customFormat="1" ht="15.75" hidden="1" outlineLevel="1" x14ac:dyDescent="0.25">
      <c r="B25" s="18"/>
      <c r="C25" s="47" t="s">
        <v>20</v>
      </c>
      <c r="D25" s="20">
        <v>2</v>
      </c>
      <c r="E25" s="7"/>
      <c r="F25" s="8">
        <v>0</v>
      </c>
      <c r="G25" s="8"/>
      <c r="H25" s="8">
        <v>0</v>
      </c>
      <c r="I25" s="8"/>
      <c r="J25" s="8">
        <v>0</v>
      </c>
      <c r="K25" s="8"/>
      <c r="L25" s="8">
        <v>0</v>
      </c>
      <c r="M25" s="8"/>
    </row>
    <row r="26" spans="2:13" s="9" customFormat="1" ht="15.75" hidden="1" outlineLevel="1" x14ac:dyDescent="0.25">
      <c r="B26" s="18"/>
      <c r="C26" s="47" t="s">
        <v>21</v>
      </c>
      <c r="D26" s="20">
        <v>2</v>
      </c>
      <c r="E26" s="7"/>
      <c r="F26" s="8">
        <v>0</v>
      </c>
      <c r="G26" s="8"/>
      <c r="H26" s="8">
        <v>0</v>
      </c>
      <c r="I26" s="8"/>
      <c r="J26" s="8">
        <v>0</v>
      </c>
      <c r="K26" s="8"/>
      <c r="L26" s="8">
        <v>0</v>
      </c>
      <c r="M26" s="8"/>
    </row>
    <row r="27" spans="2:13" s="9" customFormat="1" ht="15.75" hidden="1" outlineLevel="1" x14ac:dyDescent="0.25">
      <c r="B27" s="18"/>
      <c r="C27" s="47" t="s">
        <v>22</v>
      </c>
      <c r="D27" s="20">
        <v>2</v>
      </c>
      <c r="E27" s="7"/>
      <c r="F27" s="8">
        <v>0</v>
      </c>
      <c r="G27" s="44"/>
      <c r="H27" s="8">
        <v>0</v>
      </c>
      <c r="I27" s="8"/>
      <c r="J27" s="8">
        <v>0</v>
      </c>
      <c r="K27" s="8"/>
      <c r="L27" s="8">
        <v>0</v>
      </c>
      <c r="M27" s="8"/>
    </row>
    <row r="28" spans="2:13" s="9" customFormat="1" ht="15.75" collapsed="1" x14ac:dyDescent="0.25">
      <c r="B28" s="19">
        <v>4</v>
      </c>
      <c r="C28" s="48" t="s">
        <v>24</v>
      </c>
      <c r="D28" s="3"/>
      <c r="E28" s="4">
        <v>0.1</v>
      </c>
      <c r="F28" s="5">
        <f>SUMPRODUCT($D29:$D33,F29:F33)/SUM($D29:$D33)*$E28/2</f>
        <v>0</v>
      </c>
      <c r="G28" s="31"/>
      <c r="H28" s="5">
        <f>SUMPRODUCT($D29:$D33,H29:H33)/SUM($D29:$D33)*$E28/2</f>
        <v>0</v>
      </c>
      <c r="I28" s="31"/>
      <c r="J28" s="5">
        <f>SUMPRODUCT($D29:$D33,J29:J33)/SUM($D29:$D33)*$E28/2</f>
        <v>0</v>
      </c>
      <c r="K28" s="31"/>
      <c r="L28" s="5">
        <f>SUMPRODUCT($D29:$D33,L29:L33)/SUM($D29:$D33)*$E28/2</f>
        <v>0</v>
      </c>
      <c r="M28" s="31"/>
    </row>
    <row r="29" spans="2:13" s="9" customFormat="1" ht="29.45" hidden="1" customHeight="1" outlineLevel="1" x14ac:dyDescent="0.25">
      <c r="B29" s="18"/>
      <c r="C29" s="67" t="s">
        <v>25</v>
      </c>
      <c r="D29" s="20">
        <v>1</v>
      </c>
      <c r="E29" s="7"/>
      <c r="F29" s="8">
        <v>0</v>
      </c>
      <c r="G29" s="8"/>
      <c r="H29" s="8">
        <v>0</v>
      </c>
      <c r="I29" s="8"/>
      <c r="J29" s="8">
        <v>0</v>
      </c>
      <c r="K29" s="8"/>
      <c r="L29" s="8">
        <v>0</v>
      </c>
      <c r="M29" s="8"/>
    </row>
    <row r="30" spans="2:13" s="9" customFormat="1" ht="15.75" hidden="1" outlineLevel="1" x14ac:dyDescent="0.25">
      <c r="B30" s="18"/>
      <c r="C30" s="68" t="s">
        <v>26</v>
      </c>
      <c r="D30" s="20">
        <v>2</v>
      </c>
      <c r="E30" s="7"/>
      <c r="F30" s="8">
        <v>0</v>
      </c>
      <c r="G30" s="8"/>
      <c r="H30" s="8">
        <v>0</v>
      </c>
      <c r="I30" s="8"/>
      <c r="J30" s="8">
        <v>0</v>
      </c>
      <c r="K30" s="8"/>
      <c r="L30" s="8">
        <v>0</v>
      </c>
      <c r="M30" s="8"/>
    </row>
    <row r="31" spans="2:13" s="9" customFormat="1" ht="30" hidden="1" outlineLevel="1" x14ac:dyDescent="0.25">
      <c r="B31" s="18"/>
      <c r="C31" s="69" t="s">
        <v>132</v>
      </c>
      <c r="D31" s="20">
        <v>2</v>
      </c>
      <c r="E31" s="7"/>
      <c r="F31" s="8">
        <v>0</v>
      </c>
      <c r="G31" s="8"/>
      <c r="H31" s="8">
        <v>0</v>
      </c>
      <c r="I31" s="8"/>
      <c r="J31" s="8">
        <v>0</v>
      </c>
      <c r="K31" s="8"/>
      <c r="L31" s="8">
        <v>0</v>
      </c>
      <c r="M31" s="8"/>
    </row>
    <row r="32" spans="2:13" s="9" customFormat="1" ht="15.75" hidden="1" outlineLevel="1" x14ac:dyDescent="0.25">
      <c r="B32" s="18"/>
      <c r="C32" s="69" t="s">
        <v>27</v>
      </c>
      <c r="D32" s="20">
        <v>2</v>
      </c>
      <c r="E32" s="7"/>
      <c r="F32" s="8">
        <v>0</v>
      </c>
      <c r="G32" s="8"/>
      <c r="H32" s="8">
        <v>0</v>
      </c>
      <c r="I32" s="8"/>
      <c r="J32" s="8">
        <v>0</v>
      </c>
      <c r="K32" s="8"/>
      <c r="L32" s="8">
        <v>0</v>
      </c>
      <c r="M32" s="8"/>
    </row>
    <row r="33" spans="2:13" s="9" customFormat="1" ht="30" hidden="1" outlineLevel="1" x14ac:dyDescent="0.25">
      <c r="B33" s="18"/>
      <c r="C33" s="69" t="s">
        <v>28</v>
      </c>
      <c r="D33" s="20">
        <v>2</v>
      </c>
      <c r="E33" s="7"/>
      <c r="F33" s="8">
        <v>0</v>
      </c>
      <c r="G33" s="8"/>
      <c r="H33" s="8">
        <v>0</v>
      </c>
      <c r="I33" s="8"/>
      <c r="J33" s="8">
        <v>0</v>
      </c>
      <c r="K33" s="8"/>
      <c r="L33" s="8">
        <v>0</v>
      </c>
      <c r="M33" s="8"/>
    </row>
    <row r="34" spans="2:13" s="9" customFormat="1" ht="29.25" hidden="1" customHeight="1" outlineLevel="1" x14ac:dyDescent="0.25">
      <c r="B34" s="18"/>
      <c r="C34" s="69" t="s">
        <v>29</v>
      </c>
      <c r="D34" s="20">
        <v>2</v>
      </c>
      <c r="E34" s="7"/>
      <c r="F34" s="8">
        <v>0</v>
      </c>
      <c r="G34" s="8"/>
      <c r="H34" s="8">
        <v>0</v>
      </c>
      <c r="I34" s="8"/>
      <c r="J34" s="8">
        <v>0</v>
      </c>
      <c r="K34" s="8"/>
      <c r="L34" s="8">
        <v>0</v>
      </c>
      <c r="M34" s="8"/>
    </row>
    <row r="35" spans="2:13" s="9" customFormat="1" ht="29.25" hidden="1" customHeight="1" outlineLevel="1" x14ac:dyDescent="0.25">
      <c r="B35" s="18"/>
      <c r="C35" s="69" t="s">
        <v>30</v>
      </c>
      <c r="D35" s="20">
        <v>2</v>
      </c>
      <c r="E35" s="7"/>
      <c r="F35" s="8">
        <v>0</v>
      </c>
      <c r="G35" s="8"/>
      <c r="H35" s="8">
        <v>0</v>
      </c>
      <c r="I35" s="8"/>
      <c r="J35" s="8">
        <v>0</v>
      </c>
      <c r="K35" s="8"/>
      <c r="L35" s="8">
        <v>0</v>
      </c>
      <c r="M35" s="8"/>
    </row>
    <row r="36" spans="2:13" s="9" customFormat="1" ht="15.75" collapsed="1" x14ac:dyDescent="0.25">
      <c r="B36" s="19">
        <v>5</v>
      </c>
      <c r="C36" s="58" t="s">
        <v>89</v>
      </c>
      <c r="D36" s="3"/>
      <c r="E36" s="4">
        <v>0.12</v>
      </c>
      <c r="F36" s="5">
        <f>SUMPRODUCT($D37:$D38,F37:F38)/SUM($D37:$D38)*$E36/2</f>
        <v>0</v>
      </c>
      <c r="G36" s="31"/>
      <c r="H36" s="5">
        <f>SUMPRODUCT($D37:$D38,H37:H38)/SUM($D37:$D38)*$E36/2</f>
        <v>0</v>
      </c>
      <c r="I36" s="31"/>
      <c r="J36" s="5">
        <f>SUMPRODUCT($D37:$D38,J37:J38)/SUM($D37:$D38)*$E36/2</f>
        <v>0</v>
      </c>
      <c r="K36" s="31"/>
      <c r="L36" s="5">
        <f>SUMPRODUCT($D37:$D38,L37:L38)/SUM($D37:$D38)*$E36/2</f>
        <v>0</v>
      </c>
      <c r="M36" s="31"/>
    </row>
    <row r="37" spans="2:13" s="9" customFormat="1" ht="29.45" hidden="1" customHeight="1" outlineLevel="1" x14ac:dyDescent="0.25">
      <c r="B37" s="18"/>
      <c r="C37" s="81" t="s">
        <v>90</v>
      </c>
      <c r="D37" s="20">
        <v>1</v>
      </c>
      <c r="E37" s="7"/>
      <c r="F37" s="8">
        <v>0</v>
      </c>
      <c r="G37" s="8"/>
      <c r="H37" s="8">
        <v>0</v>
      </c>
      <c r="I37" s="8"/>
      <c r="J37" s="8">
        <v>0</v>
      </c>
      <c r="K37" s="8"/>
      <c r="L37" s="8">
        <v>0</v>
      </c>
      <c r="M37" s="8"/>
    </row>
    <row r="38" spans="2:13" s="9" customFormat="1" ht="75" hidden="1" outlineLevel="1" x14ac:dyDescent="0.25">
      <c r="B38" s="18"/>
      <c r="C38" s="61" t="s">
        <v>91</v>
      </c>
      <c r="D38" s="20">
        <v>2</v>
      </c>
      <c r="E38" s="7"/>
      <c r="F38" s="8">
        <v>0</v>
      </c>
      <c r="G38" s="8"/>
      <c r="H38" s="8">
        <v>0</v>
      </c>
      <c r="I38" s="8"/>
      <c r="J38" s="8">
        <v>0</v>
      </c>
      <c r="K38" s="8"/>
      <c r="L38" s="8">
        <v>0</v>
      </c>
      <c r="M38" s="8"/>
    </row>
    <row r="39" spans="2:13" s="9" customFormat="1" ht="15.75" collapsed="1" x14ac:dyDescent="0.25">
      <c r="B39" s="19">
        <v>6</v>
      </c>
      <c r="C39" s="60" t="s">
        <v>92</v>
      </c>
      <c r="D39" s="3"/>
      <c r="E39" s="4">
        <v>0.12</v>
      </c>
      <c r="F39" s="5">
        <f>SUMPRODUCT($D40:$D44,F40:F44)/SUM($D40:$D44)*$E39/2</f>
        <v>0</v>
      </c>
      <c r="G39" s="31"/>
      <c r="H39" s="5">
        <f>SUMPRODUCT($D40:$D44,H40:H44)/SUM($D40:$D44)*$E39/2</f>
        <v>0</v>
      </c>
      <c r="I39" s="31"/>
      <c r="J39" s="5">
        <f>SUMPRODUCT($D40:$D44,J40:J44)/SUM($D40:$D44)*$E39/2</f>
        <v>0</v>
      </c>
      <c r="K39" s="31"/>
      <c r="L39" s="5">
        <f>SUMPRODUCT($D40:$D44,L40:L44)/SUM($D40:$D44)*$E39/2</f>
        <v>0</v>
      </c>
      <c r="M39" s="31"/>
    </row>
    <row r="40" spans="2:13" s="9" customFormat="1" ht="29.45" hidden="1" customHeight="1" outlineLevel="1" x14ac:dyDescent="0.25">
      <c r="B40" s="50"/>
      <c r="C40" s="71" t="s">
        <v>93</v>
      </c>
      <c r="D40" s="51">
        <v>1</v>
      </c>
      <c r="E40" s="7"/>
      <c r="F40" s="8">
        <v>0</v>
      </c>
      <c r="G40" s="8"/>
      <c r="H40" s="8">
        <v>0</v>
      </c>
      <c r="I40" s="8"/>
      <c r="J40" s="8">
        <v>0</v>
      </c>
      <c r="K40" s="8"/>
      <c r="L40" s="8">
        <v>0</v>
      </c>
      <c r="M40" s="8"/>
    </row>
    <row r="41" spans="2:13" s="9" customFormat="1" ht="15.75" hidden="1" outlineLevel="1" x14ac:dyDescent="0.25">
      <c r="B41" s="50"/>
      <c r="C41" s="71" t="s">
        <v>94</v>
      </c>
      <c r="D41" s="51">
        <v>2</v>
      </c>
      <c r="E41" s="7"/>
      <c r="F41" s="8">
        <v>0</v>
      </c>
      <c r="G41" s="8"/>
      <c r="H41" s="8">
        <v>0</v>
      </c>
      <c r="I41" s="8"/>
      <c r="J41" s="8">
        <v>0</v>
      </c>
      <c r="K41" s="8"/>
      <c r="L41" s="8">
        <v>0</v>
      </c>
      <c r="M41" s="8"/>
    </row>
    <row r="42" spans="2:13" s="9" customFormat="1" ht="15.75" hidden="1" outlineLevel="1" x14ac:dyDescent="0.25">
      <c r="B42" s="50"/>
      <c r="C42" s="71" t="s">
        <v>95</v>
      </c>
      <c r="D42" s="51">
        <v>2</v>
      </c>
      <c r="E42" s="7"/>
      <c r="F42" s="8">
        <v>0</v>
      </c>
      <c r="G42" s="8"/>
      <c r="H42" s="8">
        <v>0</v>
      </c>
      <c r="I42" s="8"/>
      <c r="J42" s="8">
        <v>0</v>
      </c>
      <c r="K42" s="8"/>
      <c r="L42" s="8">
        <v>0</v>
      </c>
      <c r="M42" s="8"/>
    </row>
    <row r="43" spans="2:13" s="9" customFormat="1" ht="15.75" hidden="1" outlineLevel="1" x14ac:dyDescent="0.25">
      <c r="B43" s="50"/>
      <c r="C43" s="71" t="s">
        <v>39</v>
      </c>
      <c r="D43" s="51">
        <v>2</v>
      </c>
      <c r="E43" s="7"/>
      <c r="F43" s="8">
        <v>0</v>
      </c>
      <c r="G43" s="8"/>
      <c r="H43" s="8">
        <v>0</v>
      </c>
      <c r="I43" s="8"/>
      <c r="J43" s="8">
        <v>0</v>
      </c>
      <c r="K43" s="8"/>
      <c r="L43" s="8">
        <v>0</v>
      </c>
      <c r="M43" s="8"/>
    </row>
    <row r="44" spans="2:13" s="9" customFormat="1" ht="30" hidden="1" outlineLevel="1" x14ac:dyDescent="0.25">
      <c r="B44" s="50"/>
      <c r="C44" s="71" t="s">
        <v>40</v>
      </c>
      <c r="D44" s="51">
        <v>2</v>
      </c>
      <c r="E44" s="7"/>
      <c r="F44" s="8">
        <v>0</v>
      </c>
      <c r="G44" s="8"/>
      <c r="H44" s="8">
        <v>0</v>
      </c>
      <c r="I44" s="8"/>
      <c r="J44" s="8">
        <v>0</v>
      </c>
      <c r="K44" s="8"/>
      <c r="L44" s="8">
        <v>0</v>
      </c>
      <c r="M44" s="8"/>
    </row>
    <row r="45" spans="2:13" s="9" customFormat="1" ht="15.75" collapsed="1" x14ac:dyDescent="0.25">
      <c r="B45" s="19">
        <v>7</v>
      </c>
      <c r="C45" s="59" t="s">
        <v>96</v>
      </c>
      <c r="D45" s="3"/>
      <c r="E45" s="4">
        <v>0.12</v>
      </c>
      <c r="F45" s="5">
        <f>SUMPRODUCT($D46:$D54,F46:F54)/SUM($D46:$D54)*$E45/2</f>
        <v>0</v>
      </c>
      <c r="G45" s="5"/>
      <c r="H45" s="5">
        <f>SUMPRODUCT($D46:$D54,H46:H54)/SUM($D46:$D54)*$E45/2</f>
        <v>0</v>
      </c>
      <c r="I45" s="5"/>
      <c r="J45" s="5">
        <f>SUMPRODUCT($D46:$D54,J46:J54)/SUM($D46:$D54)*$E45/2</f>
        <v>0</v>
      </c>
      <c r="K45" s="5"/>
      <c r="L45" s="5">
        <f>SUMPRODUCT($D46:$D54,L46:L54)/SUM($D46:$D54)*$E45/2</f>
        <v>0</v>
      </c>
      <c r="M45" s="5"/>
    </row>
    <row r="46" spans="2:13" s="9" customFormat="1" ht="15.75" hidden="1" outlineLevel="1" x14ac:dyDescent="0.25">
      <c r="B46" s="50"/>
      <c r="C46" s="73" t="s">
        <v>97</v>
      </c>
      <c r="D46" s="54">
        <v>2</v>
      </c>
      <c r="E46" s="7"/>
      <c r="F46" s="8">
        <v>0</v>
      </c>
      <c r="G46" s="8"/>
      <c r="H46" s="8">
        <v>0</v>
      </c>
      <c r="I46" s="8"/>
      <c r="J46" s="8">
        <v>0</v>
      </c>
      <c r="K46" s="8"/>
      <c r="L46" s="8">
        <v>0</v>
      </c>
      <c r="M46" s="8"/>
    </row>
    <row r="47" spans="2:13" s="9" customFormat="1" ht="30" hidden="1" outlineLevel="1" x14ac:dyDescent="0.25">
      <c r="B47" s="50"/>
      <c r="C47" s="74" t="s">
        <v>160</v>
      </c>
      <c r="D47" s="54">
        <v>2</v>
      </c>
      <c r="E47" s="7"/>
      <c r="F47" s="8">
        <v>0</v>
      </c>
      <c r="G47" s="8"/>
      <c r="H47" s="8">
        <v>0</v>
      </c>
      <c r="I47" s="8"/>
      <c r="J47" s="8">
        <v>0</v>
      </c>
      <c r="K47" s="8"/>
      <c r="L47" s="8">
        <v>0</v>
      </c>
      <c r="M47" s="8"/>
    </row>
    <row r="48" spans="2:13" s="9" customFormat="1" ht="15.75" hidden="1" outlineLevel="1" x14ac:dyDescent="0.25">
      <c r="B48" s="50"/>
      <c r="C48" s="74" t="s">
        <v>141</v>
      </c>
      <c r="D48" s="54">
        <v>2</v>
      </c>
      <c r="E48" s="7"/>
      <c r="F48" s="8">
        <v>0</v>
      </c>
      <c r="G48" s="8"/>
      <c r="H48" s="8">
        <v>0</v>
      </c>
      <c r="I48" s="8"/>
      <c r="J48" s="8">
        <v>0</v>
      </c>
      <c r="K48" s="8"/>
      <c r="L48" s="8">
        <v>0</v>
      </c>
      <c r="M48" s="8"/>
    </row>
    <row r="49" spans="2:13" s="9" customFormat="1" ht="30" hidden="1" outlineLevel="1" x14ac:dyDescent="0.25">
      <c r="B49" s="50"/>
      <c r="C49" s="74" t="s">
        <v>161</v>
      </c>
      <c r="D49" s="54">
        <v>2</v>
      </c>
      <c r="E49" s="7"/>
      <c r="F49" s="8">
        <v>0</v>
      </c>
      <c r="G49" s="8"/>
      <c r="H49" s="8">
        <v>0</v>
      </c>
      <c r="I49" s="8"/>
      <c r="J49" s="8">
        <v>0</v>
      </c>
      <c r="K49" s="8"/>
      <c r="L49" s="8">
        <v>0</v>
      </c>
      <c r="M49" s="8"/>
    </row>
    <row r="50" spans="2:13" s="9" customFormat="1" ht="15.75" hidden="1" outlineLevel="1" x14ac:dyDescent="0.25">
      <c r="B50" s="50"/>
      <c r="C50" s="74" t="s">
        <v>162</v>
      </c>
      <c r="D50" s="54">
        <v>2</v>
      </c>
      <c r="E50" s="7"/>
      <c r="F50" s="8">
        <v>0</v>
      </c>
      <c r="G50" s="8"/>
      <c r="H50" s="8">
        <v>0</v>
      </c>
      <c r="I50" s="8"/>
      <c r="J50" s="8">
        <v>0</v>
      </c>
      <c r="K50" s="8"/>
      <c r="L50" s="8">
        <v>0</v>
      </c>
      <c r="M50" s="8"/>
    </row>
    <row r="51" spans="2:13" s="9" customFormat="1" ht="15.75" hidden="1" outlineLevel="1" x14ac:dyDescent="0.25">
      <c r="B51" s="50"/>
      <c r="C51" s="75" t="s">
        <v>98</v>
      </c>
      <c r="D51" s="54">
        <v>2</v>
      </c>
      <c r="E51" s="7"/>
      <c r="F51" s="8">
        <v>0</v>
      </c>
      <c r="G51" s="8"/>
      <c r="H51" s="8">
        <v>0</v>
      </c>
      <c r="I51" s="8"/>
      <c r="J51" s="8">
        <v>0</v>
      </c>
      <c r="K51" s="8"/>
      <c r="L51" s="8">
        <v>0</v>
      </c>
      <c r="M51" s="8"/>
    </row>
    <row r="52" spans="2:13" s="9" customFormat="1" ht="15.75" hidden="1" outlineLevel="1" x14ac:dyDescent="0.25">
      <c r="B52" s="50"/>
      <c r="C52" s="75" t="s">
        <v>99</v>
      </c>
      <c r="D52" s="54">
        <v>2</v>
      </c>
      <c r="E52" s="7"/>
      <c r="F52" s="8">
        <v>0</v>
      </c>
      <c r="G52" s="8"/>
      <c r="H52" s="8">
        <v>0</v>
      </c>
      <c r="I52" s="8"/>
      <c r="J52" s="8">
        <v>0</v>
      </c>
      <c r="K52" s="8"/>
      <c r="L52" s="8">
        <v>0</v>
      </c>
      <c r="M52" s="8"/>
    </row>
    <row r="53" spans="2:13" s="9" customFormat="1" ht="15.75" hidden="1" outlineLevel="1" x14ac:dyDescent="0.25">
      <c r="B53" s="50"/>
      <c r="C53" s="75" t="s">
        <v>100</v>
      </c>
      <c r="D53" s="54">
        <v>2</v>
      </c>
      <c r="E53" s="7"/>
      <c r="F53" s="8">
        <v>0</v>
      </c>
      <c r="G53" s="8"/>
      <c r="H53" s="8">
        <v>0</v>
      </c>
      <c r="I53" s="8"/>
      <c r="J53" s="8">
        <v>0</v>
      </c>
      <c r="K53" s="8"/>
      <c r="L53" s="8">
        <v>0</v>
      </c>
      <c r="M53" s="8"/>
    </row>
    <row r="54" spans="2:13" s="9" customFormat="1" ht="15.75" hidden="1" outlineLevel="1" x14ac:dyDescent="0.25">
      <c r="B54" s="50"/>
      <c r="C54" s="75" t="s">
        <v>101</v>
      </c>
      <c r="D54" s="54">
        <v>2</v>
      </c>
      <c r="E54" s="7"/>
      <c r="F54" s="8">
        <v>0</v>
      </c>
      <c r="G54" s="8"/>
      <c r="H54" s="8">
        <v>0</v>
      </c>
      <c r="I54" s="8"/>
      <c r="J54" s="8">
        <v>0</v>
      </c>
      <c r="K54" s="8"/>
      <c r="L54" s="8">
        <v>0</v>
      </c>
      <c r="M54" s="8"/>
    </row>
    <row r="55" spans="2:13" s="9" customFormat="1" ht="15.75" collapsed="1" x14ac:dyDescent="0.25">
      <c r="B55" s="19">
        <v>8</v>
      </c>
      <c r="C55" s="70" t="s">
        <v>102</v>
      </c>
      <c r="D55" s="3"/>
      <c r="E55" s="4">
        <v>0.12</v>
      </c>
      <c r="F55" s="5">
        <f>SUMPRODUCT($D56:$D59,F56:F59)/SUM($D56:$D59)*$E55/2</f>
        <v>0</v>
      </c>
      <c r="G55" s="5"/>
      <c r="H55" s="5">
        <f>SUMPRODUCT($D56:$D59,H56:H59)/SUM($D56:$D59)*$E55/2</f>
        <v>0</v>
      </c>
      <c r="I55" s="5"/>
      <c r="J55" s="5">
        <f>SUMPRODUCT($D56:$D59,J56:J59)/SUM($D56:$D59)*$E55/2</f>
        <v>0</v>
      </c>
      <c r="K55" s="5"/>
      <c r="L55" s="5">
        <f>SUMPRODUCT($D56:$D59,L56:L59)/SUM($D56:$D59)*$E55/2</f>
        <v>0</v>
      </c>
      <c r="M55" s="5"/>
    </row>
    <row r="56" spans="2:13" s="9" customFormat="1" ht="15.75" hidden="1" outlineLevel="1" x14ac:dyDescent="0.25">
      <c r="B56" s="50"/>
      <c r="C56" s="56" t="s">
        <v>103</v>
      </c>
      <c r="D56" s="54">
        <v>2</v>
      </c>
      <c r="E56" s="7"/>
      <c r="F56" s="8">
        <v>0</v>
      </c>
      <c r="G56" s="8"/>
      <c r="H56" s="8">
        <v>0</v>
      </c>
      <c r="I56" s="8"/>
      <c r="J56" s="8">
        <v>0</v>
      </c>
      <c r="K56" s="8"/>
      <c r="L56" s="8">
        <v>0</v>
      </c>
      <c r="M56" s="8"/>
    </row>
    <row r="57" spans="2:13" s="9" customFormat="1" ht="15.75" hidden="1" outlineLevel="1" x14ac:dyDescent="0.25">
      <c r="B57" s="50"/>
      <c r="C57" s="56" t="s">
        <v>104</v>
      </c>
      <c r="D57" s="54"/>
      <c r="E57" s="7"/>
      <c r="F57" s="8"/>
      <c r="G57" s="8"/>
      <c r="H57" s="8"/>
      <c r="I57" s="8"/>
      <c r="J57" s="8"/>
      <c r="K57" s="8"/>
      <c r="L57" s="8"/>
      <c r="M57" s="8"/>
    </row>
    <row r="58" spans="2:13" s="9" customFormat="1" ht="15.75" hidden="1" outlineLevel="1" x14ac:dyDescent="0.25">
      <c r="B58" s="50"/>
      <c r="C58" s="56" t="s">
        <v>52</v>
      </c>
      <c r="D58" s="54"/>
      <c r="E58" s="7"/>
      <c r="F58" s="8"/>
      <c r="G58" s="8"/>
      <c r="H58" s="8"/>
      <c r="I58" s="8"/>
      <c r="J58" s="8"/>
      <c r="K58" s="8"/>
      <c r="L58" s="8"/>
      <c r="M58" s="8"/>
    </row>
    <row r="59" spans="2:13" s="9" customFormat="1" ht="15.75" hidden="1" outlineLevel="1" x14ac:dyDescent="0.25">
      <c r="B59" s="50"/>
      <c r="C59" s="56" t="s">
        <v>53</v>
      </c>
      <c r="D59" s="54"/>
      <c r="E59" s="7"/>
      <c r="F59" s="8"/>
      <c r="G59" s="8"/>
      <c r="H59" s="8"/>
      <c r="I59" s="8"/>
      <c r="J59" s="8"/>
      <c r="K59" s="8"/>
      <c r="L59" s="8"/>
      <c r="M59" s="8"/>
    </row>
    <row r="60" spans="2:13" s="9" customFormat="1" ht="15.75" collapsed="1" x14ac:dyDescent="0.25">
      <c r="B60" s="19">
        <v>9</v>
      </c>
      <c r="C60" s="70" t="s">
        <v>105</v>
      </c>
      <c r="D60" s="3"/>
      <c r="E60" s="4">
        <v>0.1</v>
      </c>
      <c r="F60" s="5">
        <f>SUMPRODUCT($D61:$D63,F61:F63)/SUM($D61:$D63)*$E60/2</f>
        <v>0</v>
      </c>
      <c r="G60" s="5"/>
      <c r="H60" s="5">
        <f>SUMPRODUCT($D61:$D63,H61:H63)/SUM($D61:$D63)*$E60/2</f>
        <v>0</v>
      </c>
      <c r="I60" s="5"/>
      <c r="J60" s="5">
        <f>SUMPRODUCT($D61:$D63,J61:J63)/SUM($D61:$D63)*$E60/2</f>
        <v>0</v>
      </c>
      <c r="K60" s="5"/>
      <c r="L60" s="5">
        <f>SUMPRODUCT($D61:$D63,L61:L63)/SUM($D61:$D63)*$E60/2</f>
        <v>0</v>
      </c>
      <c r="M60" s="5"/>
    </row>
    <row r="61" spans="2:13" s="9" customFormat="1" ht="15.75" hidden="1" outlineLevel="1" x14ac:dyDescent="0.25">
      <c r="B61" s="50"/>
      <c r="C61" s="82" t="s">
        <v>163</v>
      </c>
      <c r="D61" s="54">
        <v>2</v>
      </c>
      <c r="E61" s="7"/>
      <c r="F61" s="26">
        <v>0</v>
      </c>
      <c r="G61" s="8"/>
      <c r="H61" s="26">
        <v>0</v>
      </c>
      <c r="I61" s="8"/>
      <c r="J61" s="26">
        <v>0</v>
      </c>
      <c r="K61" s="8"/>
      <c r="L61" s="26">
        <v>0</v>
      </c>
      <c r="M61" s="8"/>
    </row>
    <row r="62" spans="2:13" s="9" customFormat="1" ht="15.75" hidden="1" outlineLevel="1" x14ac:dyDescent="0.25">
      <c r="B62" s="50"/>
      <c r="C62" s="82" t="s">
        <v>164</v>
      </c>
      <c r="D62" s="54">
        <v>2</v>
      </c>
      <c r="E62" s="7"/>
      <c r="F62" s="26">
        <v>0</v>
      </c>
      <c r="G62" s="8"/>
      <c r="H62" s="26">
        <v>0</v>
      </c>
      <c r="I62" s="8"/>
      <c r="J62" s="26">
        <v>0</v>
      </c>
      <c r="K62" s="8"/>
      <c r="L62" s="26">
        <v>0</v>
      </c>
      <c r="M62" s="8"/>
    </row>
    <row r="63" spans="2:13" s="9" customFormat="1" ht="15.75" hidden="1" outlineLevel="1" x14ac:dyDescent="0.25">
      <c r="B63" s="50"/>
      <c r="C63" s="82" t="s">
        <v>165</v>
      </c>
      <c r="D63" s="54">
        <v>2</v>
      </c>
      <c r="E63" s="7"/>
      <c r="F63" s="26">
        <v>0</v>
      </c>
      <c r="G63" s="8"/>
      <c r="H63" s="26">
        <v>0</v>
      </c>
      <c r="I63" s="8"/>
      <c r="J63" s="26">
        <v>0</v>
      </c>
      <c r="K63" s="8"/>
      <c r="L63" s="26">
        <v>0</v>
      </c>
      <c r="M63" s="8"/>
    </row>
    <row r="64" spans="2:13" s="9" customFormat="1" ht="15.75" collapsed="1" x14ac:dyDescent="0.25">
      <c r="B64" s="19">
        <v>10</v>
      </c>
      <c r="C64" s="70" t="s">
        <v>106</v>
      </c>
      <c r="D64" s="3"/>
      <c r="E64" s="4">
        <v>0.05</v>
      </c>
      <c r="F64" s="5">
        <f>SUMPRODUCT($D65:$D74,F65:F74)/SUM($D65:$D74)*$E64/2</f>
        <v>0</v>
      </c>
      <c r="G64" s="5"/>
      <c r="H64" s="5">
        <f>SUMPRODUCT($D65:$D74,H65:H74)/SUM($D65:$D74)*$E64/2</f>
        <v>0</v>
      </c>
      <c r="I64" s="5"/>
      <c r="J64" s="5">
        <f>SUMPRODUCT($D65:$D74,J65:J74)/SUM($D65:$D74)*$E64/2</f>
        <v>0</v>
      </c>
      <c r="K64" s="5"/>
      <c r="L64" s="5">
        <f>SUMPRODUCT($D65:$D74,L65:L74)/SUM($D65:$D74)*$E64/2</f>
        <v>0</v>
      </c>
      <c r="M64" s="5"/>
    </row>
    <row r="65" spans="2:13" s="9" customFormat="1" ht="15.75" hidden="1" outlineLevel="1" x14ac:dyDescent="0.25">
      <c r="B65" s="50"/>
      <c r="C65" s="73" t="s">
        <v>107</v>
      </c>
      <c r="D65" s="54">
        <v>2</v>
      </c>
      <c r="E65" s="7"/>
      <c r="F65" s="8">
        <v>0</v>
      </c>
      <c r="G65" s="8"/>
      <c r="H65" s="8">
        <v>0</v>
      </c>
      <c r="I65" s="8"/>
      <c r="J65" s="8">
        <v>0</v>
      </c>
      <c r="K65" s="8"/>
      <c r="L65" s="8">
        <v>0</v>
      </c>
      <c r="M65" s="8"/>
    </row>
    <row r="66" spans="2:13" s="9" customFormat="1" ht="15.75" hidden="1" outlineLevel="1" x14ac:dyDescent="0.25">
      <c r="B66" s="50"/>
      <c r="C66" s="75" t="s">
        <v>57</v>
      </c>
      <c r="D66" s="54"/>
      <c r="E66" s="7"/>
      <c r="F66" s="8"/>
      <c r="G66" s="8"/>
      <c r="H66" s="8"/>
      <c r="I66" s="8"/>
      <c r="J66" s="8"/>
      <c r="K66" s="8"/>
      <c r="L66" s="8"/>
      <c r="M66" s="8"/>
    </row>
    <row r="67" spans="2:13" s="9" customFormat="1" ht="30" hidden="1" outlineLevel="1" x14ac:dyDescent="0.25">
      <c r="B67" s="50"/>
      <c r="C67" s="75" t="s">
        <v>58</v>
      </c>
      <c r="D67" s="54"/>
      <c r="E67" s="7"/>
      <c r="F67" s="8"/>
      <c r="G67" s="8"/>
      <c r="H67" s="8"/>
      <c r="I67" s="8"/>
      <c r="J67" s="8"/>
      <c r="K67" s="8"/>
      <c r="L67" s="8"/>
      <c r="M67" s="8"/>
    </row>
    <row r="68" spans="2:13" s="9" customFormat="1" ht="15.75" hidden="1" outlineLevel="1" x14ac:dyDescent="0.25">
      <c r="B68" s="50"/>
      <c r="C68" s="75" t="s">
        <v>59</v>
      </c>
      <c r="D68" s="54"/>
      <c r="E68" s="7"/>
      <c r="F68" s="8"/>
      <c r="G68" s="8"/>
      <c r="H68" s="8"/>
      <c r="I68" s="8"/>
      <c r="J68" s="8"/>
      <c r="K68" s="8"/>
      <c r="L68" s="8"/>
      <c r="M68" s="8"/>
    </row>
    <row r="69" spans="2:13" s="9" customFormat="1" ht="15.75" hidden="1" outlineLevel="1" x14ac:dyDescent="0.25">
      <c r="B69" s="50"/>
      <c r="C69" s="75" t="s">
        <v>60</v>
      </c>
      <c r="D69" s="54"/>
      <c r="E69" s="7"/>
      <c r="F69" s="8"/>
      <c r="G69" s="8"/>
      <c r="H69" s="8"/>
      <c r="I69" s="8"/>
      <c r="J69" s="8"/>
      <c r="K69" s="8"/>
      <c r="L69" s="8"/>
      <c r="M69" s="8"/>
    </row>
    <row r="70" spans="2:13" s="9" customFormat="1" ht="15.75" hidden="1" outlineLevel="1" x14ac:dyDescent="0.25">
      <c r="B70" s="50"/>
      <c r="C70" s="75" t="s">
        <v>61</v>
      </c>
      <c r="D70" s="54">
        <v>2</v>
      </c>
      <c r="E70" s="7"/>
      <c r="F70" s="8">
        <v>0</v>
      </c>
      <c r="G70" s="8"/>
      <c r="H70" s="8">
        <v>0</v>
      </c>
      <c r="I70" s="8"/>
      <c r="J70" s="8">
        <v>0</v>
      </c>
      <c r="K70" s="8"/>
      <c r="L70" s="8">
        <v>0</v>
      </c>
      <c r="M70" s="8"/>
    </row>
    <row r="71" spans="2:13" s="9" customFormat="1" ht="15.75" hidden="1" outlineLevel="1" x14ac:dyDescent="0.25">
      <c r="B71" s="50"/>
      <c r="C71" s="75" t="s">
        <v>62</v>
      </c>
      <c r="D71" s="54"/>
      <c r="E71" s="7"/>
      <c r="F71" s="8"/>
      <c r="G71" s="8"/>
      <c r="H71" s="8"/>
      <c r="I71" s="8"/>
      <c r="J71" s="8"/>
      <c r="K71" s="8"/>
      <c r="L71" s="8"/>
      <c r="M71" s="8"/>
    </row>
    <row r="72" spans="2:13" s="9" customFormat="1" ht="15.75" hidden="1" outlineLevel="1" x14ac:dyDescent="0.25">
      <c r="B72" s="50"/>
      <c r="C72" s="75" t="s">
        <v>63</v>
      </c>
      <c r="D72" s="54"/>
      <c r="E72" s="7"/>
      <c r="F72" s="8"/>
      <c r="G72" s="8"/>
      <c r="H72" s="8"/>
      <c r="I72" s="8"/>
      <c r="J72" s="8"/>
      <c r="K72" s="8"/>
      <c r="L72" s="8"/>
      <c r="M72" s="8"/>
    </row>
    <row r="73" spans="2:13" s="9" customFormat="1" ht="15.75" hidden="1" outlineLevel="1" x14ac:dyDescent="0.25">
      <c r="B73" s="50"/>
      <c r="C73" s="75" t="s">
        <v>64</v>
      </c>
      <c r="D73" s="54">
        <v>2</v>
      </c>
      <c r="E73" s="7"/>
      <c r="F73" s="8">
        <v>0</v>
      </c>
      <c r="G73" s="8"/>
      <c r="H73" s="8">
        <v>0</v>
      </c>
      <c r="I73" s="8"/>
      <c r="J73" s="8">
        <v>0</v>
      </c>
      <c r="K73" s="8"/>
      <c r="L73" s="8">
        <v>0</v>
      </c>
      <c r="M73" s="8"/>
    </row>
    <row r="74" spans="2:13" s="9" customFormat="1" ht="15.75" hidden="1" outlineLevel="1" x14ac:dyDescent="0.25">
      <c r="B74" s="50"/>
      <c r="C74" s="75" t="s">
        <v>65</v>
      </c>
      <c r="D74" s="54">
        <v>2</v>
      </c>
      <c r="E74" s="7"/>
      <c r="F74" s="8">
        <v>0</v>
      </c>
      <c r="G74" s="8"/>
      <c r="H74" s="8">
        <v>0</v>
      </c>
      <c r="I74" s="8"/>
      <c r="J74" s="8">
        <v>0</v>
      </c>
      <c r="K74" s="8"/>
      <c r="L74" s="8">
        <v>0</v>
      </c>
      <c r="M74" s="8"/>
    </row>
    <row r="75" spans="2:13" s="9" customFormat="1" ht="15.75" collapsed="1" x14ac:dyDescent="0.25">
      <c r="B75" s="19">
        <v>11</v>
      </c>
      <c r="C75" s="59" t="s">
        <v>108</v>
      </c>
      <c r="D75" s="3"/>
      <c r="E75" s="4">
        <v>0.1</v>
      </c>
      <c r="F75" s="5">
        <f>SUMPRODUCT($D76:$D79,F76:F79)/SUM($D76:$D79)*$E75/2</f>
        <v>0</v>
      </c>
      <c r="G75" s="5"/>
      <c r="H75" s="5">
        <f>SUMPRODUCT($D76:$D79,H76:H79)/SUM($D76:$D79)*$E75/2</f>
        <v>0</v>
      </c>
      <c r="I75" s="5"/>
      <c r="J75" s="5">
        <f>SUMPRODUCT($D76:$D79,J76:J79)/SUM($D76:$D79)*$E75/2</f>
        <v>0</v>
      </c>
      <c r="K75" s="5"/>
      <c r="L75" s="5">
        <f>SUMPRODUCT($D76:$D79,L76:L79)/SUM($D76:$D79)*$E75/2</f>
        <v>0</v>
      </c>
      <c r="M75" s="5"/>
    </row>
    <row r="76" spans="2:13" s="9" customFormat="1" ht="15.75" hidden="1" outlineLevel="1" x14ac:dyDescent="0.25">
      <c r="B76" s="50"/>
      <c r="C76" s="71" t="s">
        <v>109</v>
      </c>
      <c r="D76" s="54">
        <v>2</v>
      </c>
      <c r="E76" s="7"/>
      <c r="F76" s="8">
        <v>0</v>
      </c>
      <c r="G76" s="8"/>
      <c r="H76" s="8">
        <v>0</v>
      </c>
      <c r="I76" s="8"/>
      <c r="J76" s="8">
        <v>0</v>
      </c>
      <c r="K76" s="8"/>
      <c r="L76" s="8">
        <v>0</v>
      </c>
      <c r="M76" s="8"/>
    </row>
    <row r="77" spans="2:13" s="9" customFormat="1" ht="15.75" hidden="1" outlineLevel="1" x14ac:dyDescent="0.25">
      <c r="B77" s="50"/>
      <c r="C77" s="71" t="s">
        <v>68</v>
      </c>
      <c r="D77" s="54"/>
      <c r="E77" s="7"/>
      <c r="F77" s="8"/>
      <c r="G77" s="8"/>
      <c r="H77" s="8"/>
      <c r="I77" s="8"/>
      <c r="J77" s="8"/>
      <c r="K77" s="8"/>
      <c r="L77" s="8"/>
      <c r="M77" s="8"/>
    </row>
    <row r="78" spans="2:13" s="9" customFormat="1" ht="15.75" hidden="1" outlineLevel="1" x14ac:dyDescent="0.25">
      <c r="B78" s="50"/>
      <c r="C78" s="71" t="s">
        <v>69</v>
      </c>
      <c r="D78" s="54"/>
      <c r="E78" s="7"/>
      <c r="F78" s="8"/>
      <c r="G78" s="8"/>
      <c r="H78" s="8"/>
      <c r="I78" s="8"/>
      <c r="J78" s="8"/>
      <c r="K78" s="8"/>
      <c r="L78" s="8"/>
      <c r="M78" s="8"/>
    </row>
    <row r="79" spans="2:13" s="9" customFormat="1" ht="15.75" hidden="1" outlineLevel="1" x14ac:dyDescent="0.25">
      <c r="B79" s="50"/>
      <c r="C79" s="71" t="s">
        <v>70</v>
      </c>
      <c r="D79" s="54"/>
      <c r="E79" s="7"/>
      <c r="F79" s="8"/>
      <c r="G79" s="8"/>
      <c r="H79" s="8"/>
      <c r="I79" s="8"/>
      <c r="J79" s="8"/>
      <c r="K79" s="8"/>
      <c r="L79" s="8"/>
      <c r="M79" s="8"/>
    </row>
    <row r="80" spans="2:13" s="9" customFormat="1" ht="15.75" hidden="1" outlineLevel="1" x14ac:dyDescent="0.25">
      <c r="B80" s="18"/>
      <c r="C80" s="32"/>
      <c r="D80" s="6">
        <v>2</v>
      </c>
      <c r="E80" s="7"/>
      <c r="F80" s="8">
        <v>0</v>
      </c>
      <c r="G80" s="8"/>
      <c r="H80" s="8">
        <v>0</v>
      </c>
      <c r="I80" s="8"/>
      <c r="J80" s="8">
        <v>0</v>
      </c>
      <c r="K80" s="8"/>
      <c r="L80" s="8">
        <v>0</v>
      </c>
      <c r="M80" s="8"/>
    </row>
    <row r="81" spans="1:13" s="9" customFormat="1" ht="15.75" hidden="1" outlineLevel="1" x14ac:dyDescent="0.25">
      <c r="B81" s="18"/>
      <c r="C81" s="32"/>
      <c r="D81" s="6">
        <v>2</v>
      </c>
      <c r="E81" s="7"/>
      <c r="F81" s="8">
        <v>0</v>
      </c>
      <c r="G81" s="8"/>
      <c r="H81" s="8">
        <v>0</v>
      </c>
      <c r="I81" s="8"/>
      <c r="J81" s="8">
        <v>0</v>
      </c>
      <c r="K81" s="8"/>
      <c r="L81" s="8">
        <v>0</v>
      </c>
      <c r="M81" s="8"/>
    </row>
    <row r="82" spans="1:13" s="9" customFormat="1" ht="15.75" hidden="1" outlineLevel="1" x14ac:dyDescent="0.25">
      <c r="B82" s="18"/>
      <c r="C82" s="32"/>
      <c r="D82" s="6">
        <v>2</v>
      </c>
      <c r="E82" s="7"/>
      <c r="F82" s="8">
        <v>0</v>
      </c>
      <c r="G82" s="8"/>
      <c r="H82" s="8">
        <v>0</v>
      </c>
      <c r="I82" s="8"/>
      <c r="J82" s="8">
        <v>0</v>
      </c>
      <c r="K82" s="8"/>
      <c r="L82" s="8">
        <v>0</v>
      </c>
      <c r="M82" s="8"/>
    </row>
    <row r="83" spans="1:13" s="9" customFormat="1" ht="15.75" hidden="1" outlineLevel="1" x14ac:dyDescent="0.25">
      <c r="B83" s="18"/>
      <c r="C83" s="32"/>
      <c r="D83" s="6">
        <v>2</v>
      </c>
      <c r="E83" s="7"/>
      <c r="F83" s="8">
        <v>0</v>
      </c>
      <c r="G83" s="8"/>
      <c r="H83" s="8">
        <v>0</v>
      </c>
      <c r="I83" s="8"/>
      <c r="J83" s="8">
        <v>0</v>
      </c>
      <c r="K83" s="8"/>
      <c r="L83" s="8">
        <v>0</v>
      </c>
      <c r="M83" s="8"/>
    </row>
    <row r="84" spans="1:13" s="9" customFormat="1" ht="15.75" hidden="1" outlineLevel="1" x14ac:dyDescent="0.25">
      <c r="B84" s="18"/>
      <c r="C84" s="32"/>
      <c r="D84" s="6">
        <v>2</v>
      </c>
      <c r="E84" s="7"/>
      <c r="F84" s="8">
        <v>0</v>
      </c>
      <c r="G84" s="8"/>
      <c r="H84" s="8">
        <v>0</v>
      </c>
      <c r="I84" s="8"/>
      <c r="J84" s="8">
        <v>0</v>
      </c>
      <c r="K84" s="8"/>
      <c r="L84" s="8">
        <v>0</v>
      </c>
      <c r="M84" s="8"/>
    </row>
    <row r="85" spans="1:13" s="9" customFormat="1" ht="29.25" hidden="1" customHeight="1" outlineLevel="1" x14ac:dyDescent="0.25">
      <c r="B85" s="18"/>
      <c r="C85" s="32"/>
      <c r="D85" s="6">
        <v>2</v>
      </c>
      <c r="E85" s="7"/>
      <c r="F85" s="8">
        <v>0</v>
      </c>
      <c r="G85" s="8"/>
      <c r="H85" s="8">
        <v>0</v>
      </c>
      <c r="I85" s="8"/>
      <c r="J85" s="8">
        <v>0</v>
      </c>
      <c r="K85" s="8"/>
      <c r="L85" s="8">
        <v>0</v>
      </c>
      <c r="M85" s="8"/>
    </row>
    <row r="86" spans="1:13" s="9" customFormat="1" ht="33.75" hidden="1" customHeight="1" outlineLevel="1" x14ac:dyDescent="0.25">
      <c r="B86" s="18"/>
      <c r="C86" s="32"/>
      <c r="D86" s="6">
        <v>2</v>
      </c>
      <c r="E86" s="7"/>
      <c r="F86" s="8">
        <v>0</v>
      </c>
      <c r="G86" s="8"/>
      <c r="H86" s="8">
        <v>0</v>
      </c>
      <c r="I86" s="8"/>
      <c r="J86" s="8">
        <v>0</v>
      </c>
      <c r="K86" s="8"/>
      <c r="L86" s="8">
        <v>0</v>
      </c>
      <c r="M86" s="8"/>
    </row>
    <row r="87" spans="1:13" s="9" customFormat="1" ht="15.75" hidden="1" outlineLevel="1" x14ac:dyDescent="0.25">
      <c r="B87" s="18"/>
      <c r="C87" s="32"/>
      <c r="D87" s="6">
        <v>2</v>
      </c>
      <c r="E87" s="7"/>
      <c r="F87" s="8">
        <v>0</v>
      </c>
      <c r="G87" s="8"/>
      <c r="H87" s="8">
        <v>0</v>
      </c>
      <c r="I87" s="8"/>
      <c r="J87" s="8">
        <v>0</v>
      </c>
      <c r="K87" s="8"/>
      <c r="L87" s="8">
        <v>0</v>
      </c>
      <c r="M87" s="8"/>
    </row>
    <row r="88" spans="1:13" ht="38.25" customHeight="1" x14ac:dyDescent="0.25">
      <c r="A88" s="9"/>
      <c r="B88" s="22"/>
      <c r="C88" s="27"/>
      <c r="D88" s="30" t="s">
        <v>3</v>
      </c>
      <c r="E88" s="28">
        <f>SUM(E11:E79)</f>
        <v>1</v>
      </c>
      <c r="F88" s="29" t="e">
        <f>SUM(F11+F17+F45+F55+F60+F64+F75+#REF!+#REF!+#REF!+#REF!+#REF!+#REF!+#REF!)</f>
        <v>#REF!</v>
      </c>
      <c r="G88" s="8"/>
      <c r="H88" s="29" t="e">
        <f>SUM(H11+H17+H45+H55+H60+H64+H75+#REF!+#REF!+#REF!+#REF!+#REF!+#REF!+#REF!)</f>
        <v>#REF!</v>
      </c>
      <c r="I88" s="8"/>
      <c r="J88" s="29" t="e">
        <f>SUM(J11+J17+J45+J55+J60+J64+J75+#REF!+#REF!+#REF!+#REF!+#REF!+#REF!+#REF!)</f>
        <v>#REF!</v>
      </c>
      <c r="K88" s="8"/>
      <c r="L88" s="29" t="e">
        <f>SUM(L11+L17+L45+L55+L60+L64+L75+#REF!+#REF!+#REF!+#REF!+#REF!+#REF!+#REF!)</f>
        <v>#REF!</v>
      </c>
      <c r="M88" s="8"/>
    </row>
    <row r="89" spans="1:13" x14ac:dyDescent="0.25">
      <c r="C89" s="25"/>
      <c r="E89" s="21"/>
      <c r="F89" s="24"/>
      <c r="H89" s="24"/>
      <c r="J89" s="24"/>
      <c r="L89" s="24"/>
    </row>
    <row r="90" spans="1:13" x14ac:dyDescent="0.25">
      <c r="A90" s="9"/>
    </row>
    <row r="96" spans="1:13" x14ac:dyDescent="0.25">
      <c r="A96" s="22"/>
    </row>
  </sheetData>
  <mergeCells count="8">
    <mergeCell ref="F1:G1"/>
    <mergeCell ref="H1:I1"/>
    <mergeCell ref="J1:K1"/>
    <mergeCell ref="L1:M1"/>
    <mergeCell ref="F2:G2"/>
    <mergeCell ref="H2:I2"/>
    <mergeCell ref="J2:K2"/>
    <mergeCell ref="L2:M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89"/>
  <sheetViews>
    <sheetView zoomScale="75" zoomScaleNormal="75" workbookViewId="0">
      <selection activeCell="D85" sqref="D85"/>
    </sheetView>
  </sheetViews>
  <sheetFormatPr defaultColWidth="9.140625" defaultRowHeight="15" outlineLevelRow="1" x14ac:dyDescent="0.25"/>
  <cols>
    <col min="1" max="1" width="4.140625" style="10" customWidth="1"/>
    <col min="2" max="2" width="8.140625" style="10" customWidth="1"/>
    <col min="3" max="3" width="154.5703125" style="13" customWidth="1"/>
    <col min="4" max="4" width="12.42578125" style="9" customWidth="1"/>
    <col min="5" max="5" width="20.140625" style="10" customWidth="1"/>
    <col min="6" max="6" width="9.7109375" style="10" customWidth="1"/>
    <col min="7" max="7" width="54.28515625" style="9" bestFit="1" customWidth="1"/>
    <col min="8" max="8" width="9.7109375" style="10" customWidth="1"/>
    <col min="9" max="9" width="51.42578125" style="9" bestFit="1" customWidth="1"/>
    <col min="10" max="10" width="9.7109375" style="10" customWidth="1"/>
    <col min="11" max="11" width="51.42578125" style="9" bestFit="1" customWidth="1"/>
    <col min="12" max="12" width="9.7109375" style="10" customWidth="1"/>
    <col min="13" max="13" width="51.42578125" style="9" bestFit="1" customWidth="1"/>
    <col min="14" max="16384" width="9.140625" style="10"/>
  </cols>
  <sheetData>
    <row r="1" spans="2:13" s="9" customFormat="1" x14ac:dyDescent="0.25">
      <c r="C1" s="11"/>
      <c r="D1" s="1"/>
      <c r="E1" s="2"/>
      <c r="F1" s="86"/>
      <c r="G1" s="86"/>
      <c r="H1" s="86"/>
      <c r="I1" s="86"/>
      <c r="J1" s="86"/>
      <c r="K1" s="86"/>
      <c r="L1" s="86"/>
      <c r="M1" s="86"/>
    </row>
    <row r="2" spans="2:13" s="9" customFormat="1" x14ac:dyDescent="0.25">
      <c r="C2" s="23"/>
      <c r="D2" s="38"/>
      <c r="E2" s="39"/>
      <c r="F2" s="87"/>
      <c r="G2" s="87"/>
      <c r="H2" s="87"/>
      <c r="I2" s="87"/>
      <c r="J2" s="87"/>
      <c r="K2" s="87"/>
      <c r="L2" s="87"/>
      <c r="M2" s="87"/>
    </row>
    <row r="3" spans="2:13" s="9" customFormat="1" x14ac:dyDescent="0.25">
      <c r="B3" s="1"/>
      <c r="C3" s="12"/>
      <c r="D3" s="40"/>
      <c r="E3" s="39"/>
      <c r="F3" s="14" t="s">
        <v>1</v>
      </c>
      <c r="G3" s="14" t="s">
        <v>0</v>
      </c>
      <c r="H3" s="14" t="s">
        <v>1</v>
      </c>
      <c r="I3" s="14" t="s">
        <v>0</v>
      </c>
      <c r="J3" s="14" t="s">
        <v>1</v>
      </c>
      <c r="K3" s="14" t="s">
        <v>0</v>
      </c>
      <c r="L3" s="14" t="s">
        <v>1</v>
      </c>
      <c r="M3" s="14" t="s">
        <v>0</v>
      </c>
    </row>
    <row r="4" spans="2:13" s="9" customFormat="1" x14ac:dyDescent="0.25">
      <c r="B4" s="1"/>
      <c r="C4" s="15" t="s">
        <v>4</v>
      </c>
      <c r="D4" s="41"/>
      <c r="E4" s="42"/>
      <c r="F4" s="37"/>
      <c r="G4" s="37"/>
      <c r="H4" s="37"/>
      <c r="I4" s="37"/>
      <c r="J4" s="37"/>
      <c r="K4" s="37"/>
      <c r="L4" s="37"/>
      <c r="M4" s="37"/>
    </row>
    <row r="5" spans="2:13" s="9" customFormat="1" x14ac:dyDescent="0.25">
      <c r="B5" s="16"/>
      <c r="C5" s="17" t="s">
        <v>2</v>
      </c>
      <c r="D5" s="41"/>
      <c r="E5" s="42"/>
      <c r="F5" s="37"/>
      <c r="G5" s="37"/>
      <c r="H5" s="37"/>
      <c r="I5" s="37"/>
      <c r="J5" s="37"/>
      <c r="K5" s="37"/>
      <c r="L5" s="37"/>
      <c r="M5" s="37"/>
    </row>
    <row r="6" spans="2:13" s="9" customFormat="1" ht="15.75" x14ac:dyDescent="0.25">
      <c r="B6" s="16"/>
      <c r="C6" s="45"/>
      <c r="D6" s="33"/>
      <c r="E6" s="36" t="s">
        <v>5</v>
      </c>
      <c r="F6" s="37"/>
      <c r="G6" s="37"/>
      <c r="H6" s="37"/>
      <c r="I6" s="37"/>
      <c r="J6" s="37"/>
      <c r="K6" s="37"/>
      <c r="L6" s="37"/>
      <c r="M6" s="37"/>
    </row>
    <row r="7" spans="2:13" s="9" customFormat="1" ht="15.75" x14ac:dyDescent="0.25">
      <c r="B7" s="16"/>
      <c r="C7" s="45"/>
      <c r="D7" s="33"/>
      <c r="E7" s="36"/>
      <c r="F7" s="37"/>
      <c r="G7" s="37"/>
      <c r="H7" s="37"/>
      <c r="I7" s="37"/>
      <c r="J7" s="37"/>
      <c r="K7" s="37"/>
      <c r="L7" s="37"/>
      <c r="M7" s="37"/>
    </row>
    <row r="8" spans="2:13" s="9" customFormat="1" ht="15.75" x14ac:dyDescent="0.25">
      <c r="B8" s="16"/>
      <c r="C8" s="34"/>
      <c r="D8" s="33"/>
      <c r="E8" s="36"/>
      <c r="F8" s="37"/>
      <c r="G8" s="37"/>
      <c r="H8" s="37"/>
      <c r="I8" s="37"/>
      <c r="J8" s="37"/>
      <c r="K8" s="37"/>
      <c r="L8" s="37"/>
      <c r="M8" s="37"/>
    </row>
    <row r="9" spans="2:13" s="9" customFormat="1" ht="27" customHeight="1" x14ac:dyDescent="0.25">
      <c r="B9" s="16"/>
      <c r="C9" s="35"/>
      <c r="D9" s="33"/>
      <c r="E9" s="36"/>
      <c r="F9" s="37"/>
      <c r="G9" s="43"/>
      <c r="H9" s="37"/>
      <c r="I9" s="37"/>
      <c r="J9" s="37"/>
      <c r="K9" s="37"/>
      <c r="L9" s="37"/>
      <c r="M9" s="37"/>
    </row>
    <row r="10" spans="2:13" s="9" customFormat="1" ht="15.75" x14ac:dyDescent="0.25">
      <c r="B10" s="16"/>
      <c r="C10" s="34"/>
      <c r="D10" s="33"/>
      <c r="E10" s="36"/>
      <c r="F10" s="37"/>
      <c r="G10" s="37"/>
      <c r="H10" s="37"/>
      <c r="I10" s="37"/>
      <c r="J10" s="37"/>
      <c r="K10" s="37"/>
      <c r="L10" s="37"/>
      <c r="M10" s="37"/>
    </row>
    <row r="11" spans="2:13" s="9" customFormat="1" ht="15.75" collapsed="1" x14ac:dyDescent="0.25">
      <c r="B11" s="19">
        <v>1</v>
      </c>
      <c r="C11" s="46" t="s">
        <v>6</v>
      </c>
      <c r="D11" s="3"/>
      <c r="E11" s="4">
        <v>0.05</v>
      </c>
      <c r="F11" s="5">
        <f>SUMPRODUCT($D12:$D16,F12:F16)/SUM($D12:$D16)*$E11/2</f>
        <v>0</v>
      </c>
      <c r="G11" s="31"/>
      <c r="H11" s="5">
        <f>SUMPRODUCT($D12:$D16,H12:H16)/SUM($D12:$D16)*$E11/2</f>
        <v>0</v>
      </c>
      <c r="I11" s="31"/>
      <c r="J11" s="5">
        <f>SUMPRODUCT($D12:$D16,J12:J16)/SUM($D12:$D16)*$E11/2</f>
        <v>0</v>
      </c>
      <c r="K11" s="31"/>
      <c r="L11" s="5">
        <f>SUMPRODUCT($D12:$D16,L12:L16)/SUM($D12:$D16)*$E11/2</f>
        <v>0</v>
      </c>
      <c r="M11" s="31"/>
    </row>
    <row r="12" spans="2:13" s="9" customFormat="1" ht="29.45" hidden="1" customHeight="1" outlineLevel="1" x14ac:dyDescent="0.25">
      <c r="B12" s="18"/>
      <c r="C12" s="61" t="s">
        <v>7</v>
      </c>
      <c r="D12" s="20">
        <v>1</v>
      </c>
      <c r="E12" s="7"/>
      <c r="F12" s="8">
        <v>0</v>
      </c>
      <c r="G12" s="8"/>
      <c r="H12" s="8">
        <v>0</v>
      </c>
      <c r="I12" s="8"/>
      <c r="J12" s="8">
        <v>0</v>
      </c>
      <c r="K12" s="8"/>
      <c r="L12" s="8">
        <v>0</v>
      </c>
      <c r="M12" s="8"/>
    </row>
    <row r="13" spans="2:13" s="9" customFormat="1" ht="15.75" hidden="1" outlineLevel="1" x14ac:dyDescent="0.25">
      <c r="B13" s="18"/>
      <c r="C13" s="62" t="s">
        <v>8</v>
      </c>
      <c r="D13" s="20">
        <v>2</v>
      </c>
      <c r="E13" s="7"/>
      <c r="F13" s="8">
        <v>0</v>
      </c>
      <c r="G13" s="8"/>
      <c r="H13" s="8">
        <v>0</v>
      </c>
      <c r="I13" s="8"/>
      <c r="J13" s="8">
        <v>0</v>
      </c>
      <c r="K13" s="8"/>
      <c r="L13" s="8">
        <v>0</v>
      </c>
      <c r="M13" s="8"/>
    </row>
    <row r="14" spans="2:13" s="9" customFormat="1" ht="15.75" hidden="1" outlineLevel="1" x14ac:dyDescent="0.25">
      <c r="B14" s="18"/>
      <c r="C14" s="63" t="s">
        <v>9</v>
      </c>
      <c r="D14" s="20">
        <v>2</v>
      </c>
      <c r="E14" s="7"/>
      <c r="F14" s="8">
        <v>0</v>
      </c>
      <c r="G14" s="8"/>
      <c r="H14" s="8">
        <v>0</v>
      </c>
      <c r="I14" s="8"/>
      <c r="J14" s="8">
        <v>0</v>
      </c>
      <c r="K14" s="8"/>
      <c r="L14" s="8">
        <v>0</v>
      </c>
      <c r="M14" s="8"/>
    </row>
    <row r="15" spans="2:13" s="9" customFormat="1" ht="15.75" hidden="1" outlineLevel="1" x14ac:dyDescent="0.25">
      <c r="B15" s="18"/>
      <c r="C15" s="64" t="s">
        <v>10</v>
      </c>
      <c r="D15" s="20">
        <v>2</v>
      </c>
      <c r="E15" s="7"/>
      <c r="F15" s="8">
        <v>0</v>
      </c>
      <c r="G15" s="8"/>
      <c r="H15" s="8">
        <v>0</v>
      </c>
      <c r="I15" s="8"/>
      <c r="J15" s="8">
        <v>0</v>
      </c>
      <c r="K15" s="8"/>
      <c r="L15" s="8">
        <v>0</v>
      </c>
      <c r="M15" s="8"/>
    </row>
    <row r="16" spans="2:13" s="9" customFormat="1" ht="15.75" hidden="1" outlineLevel="1" x14ac:dyDescent="0.25">
      <c r="B16" s="18"/>
      <c r="C16" s="62" t="s">
        <v>11</v>
      </c>
      <c r="D16" s="20">
        <v>2</v>
      </c>
      <c r="E16" s="7"/>
      <c r="F16" s="8">
        <v>0</v>
      </c>
      <c r="G16" s="8"/>
      <c r="H16" s="8">
        <v>0</v>
      </c>
      <c r="I16" s="8"/>
      <c r="J16" s="8">
        <v>0</v>
      </c>
      <c r="K16" s="8"/>
      <c r="L16" s="8">
        <v>0</v>
      </c>
      <c r="M16" s="8"/>
    </row>
    <row r="17" spans="2:13" s="9" customFormat="1" ht="15.75" collapsed="1" x14ac:dyDescent="0.25">
      <c r="B17" s="19">
        <v>2</v>
      </c>
      <c r="C17" s="46" t="s">
        <v>12</v>
      </c>
      <c r="D17" s="3"/>
      <c r="E17" s="4">
        <v>0.05</v>
      </c>
      <c r="F17" s="5">
        <f>SUMPRODUCT($D18:$D48,F18:F48)/SUM($D18:$D48)*$E17/2</f>
        <v>0</v>
      </c>
      <c r="G17" s="5"/>
      <c r="H17" s="5">
        <f>SUMPRODUCT($D18:$D48,H18:H48)/SUM($D18:$D48)*$E17/2</f>
        <v>0</v>
      </c>
      <c r="I17" s="5"/>
      <c r="J17" s="5">
        <f>SUMPRODUCT($D18:$D48,J18:J48)/SUM($D18:$D48)*$E17/2</f>
        <v>0</v>
      </c>
      <c r="K17" s="5"/>
      <c r="L17" s="5">
        <f>SUMPRODUCT($D18:$D48,L18:L48)/SUM($D18:$D48)*$E17/2</f>
        <v>0</v>
      </c>
      <c r="M17" s="5"/>
    </row>
    <row r="18" spans="2:13" s="9" customFormat="1" ht="32.25" hidden="1" customHeight="1" outlineLevel="1" x14ac:dyDescent="0.25">
      <c r="B18" s="18"/>
      <c r="C18" s="65" t="s">
        <v>13</v>
      </c>
      <c r="D18" s="6">
        <v>2</v>
      </c>
      <c r="E18" s="7"/>
      <c r="F18" s="8">
        <v>0</v>
      </c>
      <c r="G18" s="8"/>
      <c r="H18" s="8">
        <v>0</v>
      </c>
      <c r="I18" s="8"/>
      <c r="J18" s="8">
        <v>0</v>
      </c>
      <c r="K18" s="8"/>
      <c r="L18" s="8">
        <v>0</v>
      </c>
      <c r="M18" s="8"/>
    </row>
    <row r="19" spans="2:13" s="9" customFormat="1" ht="15.75" hidden="1" outlineLevel="1" x14ac:dyDescent="0.25">
      <c r="B19" s="18"/>
      <c r="C19" s="66" t="s">
        <v>14</v>
      </c>
      <c r="D19" s="6">
        <v>2</v>
      </c>
      <c r="E19" s="7"/>
      <c r="F19" s="8">
        <v>0</v>
      </c>
      <c r="G19" s="8"/>
      <c r="H19" s="8">
        <v>0</v>
      </c>
      <c r="I19" s="8"/>
      <c r="J19" s="8">
        <v>0</v>
      </c>
      <c r="K19" s="8"/>
      <c r="L19" s="8">
        <v>0</v>
      </c>
      <c r="M19" s="8"/>
    </row>
    <row r="20" spans="2:13" s="9" customFormat="1" ht="15.75" hidden="1" outlineLevel="1" x14ac:dyDescent="0.25">
      <c r="B20" s="18"/>
      <c r="C20" s="66" t="s">
        <v>15</v>
      </c>
      <c r="D20" s="6">
        <v>2</v>
      </c>
      <c r="E20" s="7"/>
      <c r="F20" s="8">
        <v>0</v>
      </c>
      <c r="G20" s="8"/>
      <c r="H20" s="8">
        <v>0</v>
      </c>
      <c r="I20" s="8"/>
      <c r="J20" s="8">
        <v>0</v>
      </c>
      <c r="K20" s="8"/>
      <c r="L20" s="8">
        <v>0</v>
      </c>
      <c r="M20" s="8"/>
    </row>
    <row r="21" spans="2:13" s="9" customFormat="1" ht="15.75" hidden="1" outlineLevel="1" x14ac:dyDescent="0.25">
      <c r="B21" s="18"/>
      <c r="C21" s="66" t="s">
        <v>16</v>
      </c>
      <c r="D21" s="6">
        <v>2</v>
      </c>
      <c r="E21" s="7"/>
      <c r="F21" s="8">
        <v>0</v>
      </c>
      <c r="G21" s="8"/>
      <c r="H21" s="8">
        <v>0</v>
      </c>
      <c r="I21" s="8"/>
      <c r="J21" s="8">
        <v>0</v>
      </c>
      <c r="K21" s="8"/>
      <c r="L21" s="8">
        <v>0</v>
      </c>
      <c r="M21" s="8"/>
    </row>
    <row r="22" spans="2:13" s="9" customFormat="1" ht="15.75" collapsed="1" x14ac:dyDescent="0.25">
      <c r="B22" s="19">
        <v>3</v>
      </c>
      <c r="C22" s="57" t="s">
        <v>17</v>
      </c>
      <c r="D22" s="3"/>
      <c r="E22" s="4">
        <v>0.05</v>
      </c>
      <c r="F22" s="5">
        <f>SUMPRODUCT($D23:$D27,F23:F27)/SUM($D23:$D27)*$E22/2</f>
        <v>0</v>
      </c>
      <c r="G22" s="31"/>
      <c r="H22" s="5">
        <f>SUMPRODUCT($D23:$D27,H23:H27)/SUM($D23:$D27)*$E22/2</f>
        <v>0</v>
      </c>
      <c r="I22" s="31"/>
      <c r="J22" s="5">
        <f>SUMPRODUCT($D23:$D27,J23:J27)/SUM($D23:$D27)*$E22/2</f>
        <v>0</v>
      </c>
      <c r="K22" s="31"/>
      <c r="L22" s="5">
        <f>SUMPRODUCT($D23:$D27,L23:L27)/SUM($D23:$D27)*$E22/2</f>
        <v>0</v>
      </c>
      <c r="M22" s="31"/>
    </row>
    <row r="23" spans="2:13" s="9" customFormat="1" ht="29.45" hidden="1" customHeight="1" outlineLevel="1" x14ac:dyDescent="0.25">
      <c r="B23" s="18"/>
      <c r="C23" s="47" t="s">
        <v>18</v>
      </c>
      <c r="D23" s="20">
        <v>1</v>
      </c>
      <c r="E23" s="7"/>
      <c r="F23" s="8">
        <v>0</v>
      </c>
      <c r="G23" s="8"/>
      <c r="H23" s="8">
        <v>0</v>
      </c>
      <c r="I23" s="8"/>
      <c r="J23" s="8">
        <v>0</v>
      </c>
      <c r="K23" s="8"/>
      <c r="L23" s="8">
        <v>0</v>
      </c>
      <c r="M23" s="8"/>
    </row>
    <row r="24" spans="2:13" s="9" customFormat="1" ht="15.75" hidden="1" outlineLevel="1" x14ac:dyDescent="0.25">
      <c r="B24" s="18"/>
      <c r="C24" s="47" t="s">
        <v>19</v>
      </c>
      <c r="D24" s="20">
        <v>2</v>
      </c>
      <c r="E24" s="7"/>
      <c r="F24" s="8">
        <v>0</v>
      </c>
      <c r="G24" s="8"/>
      <c r="H24" s="8">
        <v>0</v>
      </c>
      <c r="I24" s="8"/>
      <c r="J24" s="8">
        <v>0</v>
      </c>
      <c r="K24" s="8"/>
      <c r="L24" s="8">
        <v>0</v>
      </c>
      <c r="M24" s="8"/>
    </row>
    <row r="25" spans="2:13" s="9" customFormat="1" ht="15.75" hidden="1" outlineLevel="1" x14ac:dyDescent="0.25">
      <c r="B25" s="18"/>
      <c r="C25" s="47" t="s">
        <v>20</v>
      </c>
      <c r="D25" s="20">
        <v>2</v>
      </c>
      <c r="E25" s="7"/>
      <c r="F25" s="8">
        <v>0</v>
      </c>
      <c r="G25" s="8"/>
      <c r="H25" s="8">
        <v>0</v>
      </c>
      <c r="I25" s="8"/>
      <c r="J25" s="8">
        <v>0</v>
      </c>
      <c r="K25" s="8"/>
      <c r="L25" s="8">
        <v>0</v>
      </c>
      <c r="M25" s="8"/>
    </row>
    <row r="26" spans="2:13" s="9" customFormat="1" ht="15.75" hidden="1" outlineLevel="1" x14ac:dyDescent="0.25">
      <c r="B26" s="18"/>
      <c r="C26" s="47" t="s">
        <v>21</v>
      </c>
      <c r="D26" s="20">
        <v>2</v>
      </c>
      <c r="E26" s="7"/>
      <c r="F26" s="8">
        <v>0</v>
      </c>
      <c r="G26" s="8"/>
      <c r="H26" s="8">
        <v>0</v>
      </c>
      <c r="I26" s="8"/>
      <c r="J26" s="8">
        <v>0</v>
      </c>
      <c r="K26" s="8"/>
      <c r="L26" s="8">
        <v>0</v>
      </c>
      <c r="M26" s="8"/>
    </row>
    <row r="27" spans="2:13" s="9" customFormat="1" ht="15.75" hidden="1" outlineLevel="1" x14ac:dyDescent="0.25">
      <c r="B27" s="18"/>
      <c r="C27" s="47" t="s">
        <v>22</v>
      </c>
      <c r="D27" s="20">
        <v>2</v>
      </c>
      <c r="E27" s="7"/>
      <c r="F27" s="8">
        <v>0</v>
      </c>
      <c r="G27" s="44"/>
      <c r="H27" s="8">
        <v>0</v>
      </c>
      <c r="I27" s="8"/>
      <c r="J27" s="8">
        <v>0</v>
      </c>
      <c r="K27" s="8"/>
      <c r="L27" s="8">
        <v>0</v>
      </c>
      <c r="M27" s="8"/>
    </row>
    <row r="28" spans="2:13" s="9" customFormat="1" ht="15.75" collapsed="1" x14ac:dyDescent="0.25">
      <c r="B28" s="19">
        <v>4</v>
      </c>
      <c r="C28" s="48" t="s">
        <v>24</v>
      </c>
      <c r="D28" s="3"/>
      <c r="E28" s="4">
        <v>0.05</v>
      </c>
      <c r="F28" s="5">
        <f>SUMPRODUCT($D29:$D33,F29:F33)/SUM($D29:$D33)*$E28/2</f>
        <v>0</v>
      </c>
      <c r="G28" s="31"/>
      <c r="H28" s="5">
        <f>SUMPRODUCT($D29:$D33,H29:H33)/SUM($D29:$D33)*$E28/2</f>
        <v>0</v>
      </c>
      <c r="I28" s="31"/>
      <c r="J28" s="5">
        <f>SUMPRODUCT($D29:$D33,J29:J33)/SUM($D29:$D33)*$E28/2</f>
        <v>0</v>
      </c>
      <c r="K28" s="31"/>
      <c r="L28" s="5">
        <f>SUMPRODUCT($D29:$D33,L29:L33)/SUM($D29:$D33)*$E28/2</f>
        <v>0</v>
      </c>
      <c r="M28" s="31"/>
    </row>
    <row r="29" spans="2:13" s="9" customFormat="1" ht="29.45" hidden="1" customHeight="1" outlineLevel="1" x14ac:dyDescent="0.25">
      <c r="B29" s="18"/>
      <c r="C29" s="67" t="s">
        <v>25</v>
      </c>
      <c r="D29" s="20">
        <v>1</v>
      </c>
      <c r="E29" s="7"/>
      <c r="F29" s="8">
        <v>0</v>
      </c>
      <c r="G29" s="8"/>
      <c r="H29" s="8">
        <v>0</v>
      </c>
      <c r="I29" s="8"/>
      <c r="J29" s="8">
        <v>0</v>
      </c>
      <c r="K29" s="8"/>
      <c r="L29" s="8">
        <v>0</v>
      </c>
      <c r="M29" s="8"/>
    </row>
    <row r="30" spans="2:13" s="9" customFormat="1" ht="15.75" hidden="1" outlineLevel="1" x14ac:dyDescent="0.25">
      <c r="B30" s="18"/>
      <c r="C30" s="68" t="s">
        <v>26</v>
      </c>
      <c r="D30" s="20">
        <v>2</v>
      </c>
      <c r="E30" s="7"/>
      <c r="F30" s="8">
        <v>0</v>
      </c>
      <c r="G30" s="8"/>
      <c r="H30" s="8">
        <v>0</v>
      </c>
      <c r="I30" s="8"/>
      <c r="J30" s="8">
        <v>0</v>
      </c>
      <c r="K30" s="8"/>
      <c r="L30" s="8">
        <v>0</v>
      </c>
      <c r="M30" s="8"/>
    </row>
    <row r="31" spans="2:13" s="9" customFormat="1" ht="30" hidden="1" outlineLevel="1" x14ac:dyDescent="0.25">
      <c r="B31" s="18"/>
      <c r="C31" s="69" t="s">
        <v>132</v>
      </c>
      <c r="D31" s="20">
        <v>2</v>
      </c>
      <c r="E31" s="7"/>
      <c r="F31" s="8">
        <v>0</v>
      </c>
      <c r="G31" s="8"/>
      <c r="H31" s="8">
        <v>0</v>
      </c>
      <c r="I31" s="8"/>
      <c r="J31" s="8">
        <v>0</v>
      </c>
      <c r="K31" s="8"/>
      <c r="L31" s="8">
        <v>0</v>
      </c>
      <c r="M31" s="8"/>
    </row>
    <row r="32" spans="2:13" s="9" customFormat="1" ht="15.75" hidden="1" outlineLevel="1" x14ac:dyDescent="0.25">
      <c r="B32" s="18"/>
      <c r="C32" s="69" t="s">
        <v>27</v>
      </c>
      <c r="D32" s="20">
        <v>2</v>
      </c>
      <c r="E32" s="7"/>
      <c r="F32" s="8">
        <v>0</v>
      </c>
      <c r="G32" s="8"/>
      <c r="H32" s="8">
        <v>0</v>
      </c>
      <c r="I32" s="8"/>
      <c r="J32" s="8">
        <v>0</v>
      </c>
      <c r="K32" s="8"/>
      <c r="L32" s="8">
        <v>0</v>
      </c>
      <c r="M32" s="8"/>
    </row>
    <row r="33" spans="2:13" s="9" customFormat="1" ht="30" hidden="1" outlineLevel="1" x14ac:dyDescent="0.25">
      <c r="B33" s="18"/>
      <c r="C33" s="69" t="s">
        <v>28</v>
      </c>
      <c r="D33" s="20">
        <v>2</v>
      </c>
      <c r="E33" s="7"/>
      <c r="F33" s="8">
        <v>0</v>
      </c>
      <c r="G33" s="8"/>
      <c r="H33" s="8">
        <v>0</v>
      </c>
      <c r="I33" s="8"/>
      <c r="J33" s="8">
        <v>0</v>
      </c>
      <c r="K33" s="8"/>
      <c r="L33" s="8">
        <v>0</v>
      </c>
      <c r="M33" s="8"/>
    </row>
    <row r="34" spans="2:13" s="9" customFormat="1" ht="29.25" hidden="1" customHeight="1" outlineLevel="1" x14ac:dyDescent="0.25">
      <c r="B34" s="18"/>
      <c r="C34" s="69" t="s">
        <v>29</v>
      </c>
      <c r="D34" s="20">
        <v>2</v>
      </c>
      <c r="E34" s="7"/>
      <c r="F34" s="8">
        <v>0</v>
      </c>
      <c r="G34" s="8"/>
      <c r="H34" s="8">
        <v>0</v>
      </c>
      <c r="I34" s="8"/>
      <c r="J34" s="8">
        <v>0</v>
      </c>
      <c r="K34" s="8"/>
      <c r="L34" s="8">
        <v>0</v>
      </c>
      <c r="M34" s="8"/>
    </row>
    <row r="35" spans="2:13" s="9" customFormat="1" ht="29.25" hidden="1" customHeight="1" outlineLevel="1" x14ac:dyDescent="0.25">
      <c r="B35" s="18"/>
      <c r="C35" s="69" t="s">
        <v>30</v>
      </c>
      <c r="D35" s="20">
        <v>2</v>
      </c>
      <c r="E35" s="7"/>
      <c r="F35" s="8">
        <v>0</v>
      </c>
      <c r="G35" s="8"/>
      <c r="H35" s="8">
        <v>0</v>
      </c>
      <c r="I35" s="8"/>
      <c r="J35" s="8">
        <v>0</v>
      </c>
      <c r="K35" s="8"/>
      <c r="L35" s="8">
        <v>0</v>
      </c>
      <c r="M35" s="8"/>
    </row>
    <row r="36" spans="2:13" s="9" customFormat="1" ht="15.75" collapsed="1" x14ac:dyDescent="0.25">
      <c r="B36" s="19">
        <v>5</v>
      </c>
      <c r="C36" s="58" t="s">
        <v>110</v>
      </c>
      <c r="D36" s="3"/>
      <c r="E36" s="4">
        <v>0.15</v>
      </c>
      <c r="F36" s="5">
        <f>SUMPRODUCT($D37:$D38,F37:F38)/SUM($D37:$D38)*$E36/2</f>
        <v>0</v>
      </c>
      <c r="G36" s="31"/>
      <c r="H36" s="5">
        <f>SUMPRODUCT($D37:$D38,H37:H38)/SUM($D37:$D38)*$E36/2</f>
        <v>0</v>
      </c>
      <c r="I36" s="31"/>
      <c r="J36" s="5">
        <f>SUMPRODUCT($D37:$D38,J37:J38)/SUM($D37:$D38)*$E36/2</f>
        <v>0</v>
      </c>
      <c r="K36" s="31"/>
      <c r="L36" s="5">
        <f>SUMPRODUCT($D37:$D38,L37:L38)/SUM($D37:$D38)*$E36/2</f>
        <v>0</v>
      </c>
      <c r="M36" s="31"/>
    </row>
    <row r="37" spans="2:13" s="9" customFormat="1" ht="29.45" hidden="1" customHeight="1" outlineLevel="1" x14ac:dyDescent="0.25">
      <c r="B37" s="18"/>
      <c r="C37" s="49" t="s">
        <v>111</v>
      </c>
      <c r="D37" s="20">
        <v>1</v>
      </c>
      <c r="E37" s="7"/>
      <c r="F37" s="8">
        <v>0</v>
      </c>
      <c r="G37" s="8"/>
      <c r="H37" s="8">
        <v>0</v>
      </c>
      <c r="I37" s="8"/>
      <c r="J37" s="8">
        <v>0</v>
      </c>
      <c r="K37" s="8"/>
      <c r="L37" s="8">
        <v>0</v>
      </c>
      <c r="M37" s="8"/>
    </row>
    <row r="38" spans="2:13" s="9" customFormat="1" ht="75" hidden="1" outlineLevel="1" x14ac:dyDescent="0.25">
      <c r="B38" s="18"/>
      <c r="C38" s="61" t="s">
        <v>112</v>
      </c>
      <c r="D38" s="20">
        <v>2</v>
      </c>
      <c r="E38" s="7"/>
      <c r="F38" s="8">
        <v>0</v>
      </c>
      <c r="G38" s="8"/>
      <c r="H38" s="8">
        <v>0</v>
      </c>
      <c r="I38" s="8"/>
      <c r="J38" s="8">
        <v>0</v>
      </c>
      <c r="K38" s="8"/>
      <c r="L38" s="8">
        <v>0</v>
      </c>
      <c r="M38" s="8"/>
    </row>
    <row r="39" spans="2:13" s="9" customFormat="1" ht="15.75" collapsed="1" x14ac:dyDescent="0.25">
      <c r="B39" s="19">
        <v>6</v>
      </c>
      <c r="C39" s="60" t="s">
        <v>113</v>
      </c>
      <c r="D39" s="3"/>
      <c r="E39" s="4">
        <v>0.15</v>
      </c>
      <c r="F39" s="5">
        <f>SUMPRODUCT($D40:$D44,F40:F44)/SUM($D40:$D44)*$E39/2</f>
        <v>0</v>
      </c>
      <c r="G39" s="31"/>
      <c r="H39" s="5">
        <f>SUMPRODUCT($D40:$D44,H40:H44)/SUM($D40:$D44)*$E39/2</f>
        <v>0</v>
      </c>
      <c r="I39" s="31"/>
      <c r="J39" s="5">
        <f>SUMPRODUCT($D40:$D44,J40:J44)/SUM($D40:$D44)*$E39/2</f>
        <v>0</v>
      </c>
      <c r="K39" s="31"/>
      <c r="L39" s="5">
        <f>SUMPRODUCT($D40:$D44,L40:L44)/SUM($D40:$D44)*$E39/2</f>
        <v>0</v>
      </c>
      <c r="M39" s="31"/>
    </row>
    <row r="40" spans="2:13" s="9" customFormat="1" ht="29.45" hidden="1" customHeight="1" outlineLevel="1" x14ac:dyDescent="0.25">
      <c r="B40" s="50"/>
      <c r="C40" s="83" t="s">
        <v>114</v>
      </c>
      <c r="D40" s="51">
        <v>1</v>
      </c>
      <c r="E40" s="7"/>
      <c r="F40" s="8">
        <v>0</v>
      </c>
      <c r="G40" s="8"/>
      <c r="H40" s="8">
        <v>0</v>
      </c>
      <c r="I40" s="8"/>
      <c r="J40" s="8">
        <v>0</v>
      </c>
      <c r="K40" s="8"/>
      <c r="L40" s="8">
        <v>0</v>
      </c>
      <c r="M40" s="8"/>
    </row>
    <row r="41" spans="2:13" s="9" customFormat="1" ht="15.75" hidden="1" outlineLevel="1" x14ac:dyDescent="0.25">
      <c r="B41" s="50"/>
      <c r="C41" s="83" t="s">
        <v>115</v>
      </c>
      <c r="D41" s="51">
        <v>2</v>
      </c>
      <c r="E41" s="7"/>
      <c r="F41" s="8">
        <v>0</v>
      </c>
      <c r="G41" s="8"/>
      <c r="H41" s="8">
        <v>0</v>
      </c>
      <c r="I41" s="8"/>
      <c r="J41" s="8">
        <v>0</v>
      </c>
      <c r="K41" s="8"/>
      <c r="L41" s="8">
        <v>0</v>
      </c>
      <c r="M41" s="8"/>
    </row>
    <row r="42" spans="2:13" s="9" customFormat="1" ht="15.75" hidden="1" outlineLevel="1" x14ac:dyDescent="0.25">
      <c r="B42" s="50"/>
      <c r="C42" s="83" t="s">
        <v>116</v>
      </c>
      <c r="D42" s="51">
        <v>2</v>
      </c>
      <c r="E42" s="7"/>
      <c r="F42" s="8">
        <v>0</v>
      </c>
      <c r="G42" s="8"/>
      <c r="H42" s="8">
        <v>0</v>
      </c>
      <c r="I42" s="8"/>
      <c r="J42" s="8">
        <v>0</v>
      </c>
      <c r="K42" s="8"/>
      <c r="L42" s="8">
        <v>0</v>
      </c>
      <c r="M42" s="8"/>
    </row>
    <row r="43" spans="2:13" s="9" customFormat="1" ht="30" hidden="1" outlineLevel="1" x14ac:dyDescent="0.25">
      <c r="B43" s="50"/>
      <c r="C43" s="83" t="s">
        <v>117</v>
      </c>
      <c r="D43" s="51">
        <v>2</v>
      </c>
      <c r="E43" s="7"/>
      <c r="F43" s="8">
        <v>0</v>
      </c>
      <c r="G43" s="8"/>
      <c r="H43" s="8">
        <v>0</v>
      </c>
      <c r="I43" s="8"/>
      <c r="J43" s="8">
        <v>0</v>
      </c>
      <c r="K43" s="8"/>
      <c r="L43" s="8">
        <v>0</v>
      </c>
      <c r="M43" s="8"/>
    </row>
    <row r="44" spans="2:13" s="9" customFormat="1" ht="30" hidden="1" outlineLevel="1" x14ac:dyDescent="0.25">
      <c r="B44" s="50"/>
      <c r="C44" s="83" t="s">
        <v>118</v>
      </c>
      <c r="D44" s="51">
        <v>2</v>
      </c>
      <c r="E44" s="7"/>
      <c r="F44" s="8">
        <v>0</v>
      </c>
      <c r="G44" s="8"/>
      <c r="H44" s="8">
        <v>0</v>
      </c>
      <c r="I44" s="8"/>
      <c r="J44" s="8">
        <v>0</v>
      </c>
      <c r="K44" s="8"/>
      <c r="L44" s="8">
        <v>0</v>
      </c>
      <c r="M44" s="8"/>
    </row>
    <row r="45" spans="2:13" s="9" customFormat="1" ht="29.25" hidden="1" customHeight="1" outlineLevel="1" x14ac:dyDescent="0.25">
      <c r="B45" s="50"/>
      <c r="C45" s="83" t="s">
        <v>119</v>
      </c>
      <c r="D45" s="51">
        <v>2</v>
      </c>
      <c r="E45" s="7"/>
      <c r="F45" s="8">
        <v>0</v>
      </c>
      <c r="G45" s="8"/>
      <c r="H45" s="8">
        <v>0</v>
      </c>
      <c r="I45" s="8"/>
      <c r="J45" s="8">
        <v>0</v>
      </c>
      <c r="K45" s="8"/>
      <c r="L45" s="8">
        <v>0</v>
      </c>
      <c r="M45" s="8"/>
    </row>
    <row r="46" spans="2:13" s="9" customFormat="1" ht="29.25" hidden="1" customHeight="1" outlineLevel="1" x14ac:dyDescent="0.25">
      <c r="B46" s="50"/>
      <c r="C46" s="83" t="s">
        <v>120</v>
      </c>
      <c r="D46" s="51">
        <v>2</v>
      </c>
      <c r="E46" s="7"/>
      <c r="F46" s="8">
        <v>0</v>
      </c>
      <c r="G46" s="8"/>
      <c r="H46" s="8">
        <v>0</v>
      </c>
      <c r="I46" s="8"/>
      <c r="J46" s="8">
        <v>0</v>
      </c>
      <c r="K46" s="8"/>
      <c r="L46" s="8">
        <v>0</v>
      </c>
      <c r="M46" s="8"/>
    </row>
    <row r="47" spans="2:13" s="9" customFormat="1" ht="29.25" hidden="1" customHeight="1" outlineLevel="1" x14ac:dyDescent="0.25">
      <c r="B47" s="50"/>
      <c r="C47" s="83" t="s">
        <v>40</v>
      </c>
      <c r="D47" s="51">
        <v>2</v>
      </c>
      <c r="E47" s="7"/>
      <c r="F47" s="8">
        <v>0</v>
      </c>
      <c r="G47" s="8"/>
      <c r="H47" s="8">
        <v>0</v>
      </c>
      <c r="I47" s="8"/>
      <c r="J47" s="8">
        <v>0</v>
      </c>
      <c r="K47" s="8"/>
      <c r="L47" s="8">
        <v>0</v>
      </c>
      <c r="M47" s="8"/>
    </row>
    <row r="48" spans="2:13" s="9" customFormat="1" ht="29.25" hidden="1" customHeight="1" outlineLevel="1" x14ac:dyDescent="0.25">
      <c r="B48" s="50"/>
      <c r="C48" s="84" t="s">
        <v>134</v>
      </c>
      <c r="D48" s="51">
        <v>2</v>
      </c>
      <c r="E48" s="7"/>
      <c r="F48" s="8">
        <v>0</v>
      </c>
      <c r="G48" s="8"/>
      <c r="H48" s="8">
        <v>0</v>
      </c>
      <c r="I48" s="8"/>
      <c r="J48" s="8">
        <v>0</v>
      </c>
      <c r="K48" s="8"/>
      <c r="L48" s="8">
        <v>0</v>
      </c>
      <c r="M48" s="8"/>
    </row>
    <row r="49" spans="2:13" s="9" customFormat="1" ht="15.75" collapsed="1" x14ac:dyDescent="0.25">
      <c r="B49" s="19">
        <v>7</v>
      </c>
      <c r="C49" s="60" t="s">
        <v>121</v>
      </c>
      <c r="D49" s="3"/>
      <c r="E49" s="4">
        <v>0.15</v>
      </c>
      <c r="F49" s="5">
        <f>SUMPRODUCT($D50:$D59,F50:F59)/SUM($D50:$D59)*$E49/2</f>
        <v>0</v>
      </c>
      <c r="G49" s="5"/>
      <c r="H49" s="5">
        <f>SUMPRODUCT($D50:$D59,H50:H59)/SUM($D50:$D59)*$E49/2</f>
        <v>0</v>
      </c>
      <c r="I49" s="5"/>
      <c r="J49" s="5">
        <f>SUMPRODUCT($D50:$D59,J50:J59)/SUM($D50:$D59)*$E49/2</f>
        <v>0</v>
      </c>
      <c r="K49" s="5"/>
      <c r="L49" s="5">
        <f>SUMPRODUCT($D50:$D59,L50:L59)/SUM($D50:$D59)*$E49/2</f>
        <v>0</v>
      </c>
      <c r="M49" s="5"/>
    </row>
    <row r="50" spans="2:13" s="9" customFormat="1" ht="15.75" hidden="1" outlineLevel="1" x14ac:dyDescent="0.25">
      <c r="B50" s="50"/>
      <c r="C50" s="73" t="s">
        <v>42</v>
      </c>
      <c r="D50" s="54">
        <v>2</v>
      </c>
      <c r="E50" s="7"/>
      <c r="F50" s="8">
        <v>0</v>
      </c>
      <c r="G50" s="8"/>
      <c r="H50" s="8">
        <v>0</v>
      </c>
      <c r="I50" s="8"/>
      <c r="J50" s="8">
        <v>0</v>
      </c>
      <c r="K50" s="8"/>
      <c r="L50" s="8">
        <v>0</v>
      </c>
      <c r="M50" s="8"/>
    </row>
    <row r="51" spans="2:13" s="9" customFormat="1" ht="30" hidden="1" outlineLevel="1" x14ac:dyDescent="0.25">
      <c r="B51" s="50"/>
      <c r="C51" s="74" t="s">
        <v>166</v>
      </c>
      <c r="D51" s="54">
        <v>2</v>
      </c>
      <c r="E51" s="7"/>
      <c r="F51" s="8">
        <v>0</v>
      </c>
      <c r="G51" s="8"/>
      <c r="H51" s="8">
        <v>0</v>
      </c>
      <c r="I51" s="8"/>
      <c r="J51" s="8">
        <v>0</v>
      </c>
      <c r="K51" s="8"/>
      <c r="L51" s="8">
        <v>0</v>
      </c>
      <c r="M51" s="8"/>
    </row>
    <row r="52" spans="2:13" s="9" customFormat="1" ht="15.75" hidden="1" outlineLevel="1" x14ac:dyDescent="0.25">
      <c r="B52" s="50"/>
      <c r="C52" s="74" t="s">
        <v>141</v>
      </c>
      <c r="D52" s="54">
        <v>2</v>
      </c>
      <c r="E52" s="7"/>
      <c r="F52" s="8">
        <v>0</v>
      </c>
      <c r="G52" s="8"/>
      <c r="H52" s="8">
        <v>0</v>
      </c>
      <c r="I52" s="8"/>
      <c r="J52" s="8">
        <v>0</v>
      </c>
      <c r="K52" s="8"/>
      <c r="L52" s="8">
        <v>0</v>
      </c>
      <c r="M52" s="8"/>
    </row>
    <row r="53" spans="2:13" s="9" customFormat="1" ht="30" hidden="1" outlineLevel="1" x14ac:dyDescent="0.25">
      <c r="B53" s="50"/>
      <c r="C53" s="74" t="s">
        <v>167</v>
      </c>
      <c r="D53" s="54">
        <v>2</v>
      </c>
      <c r="E53" s="7"/>
      <c r="F53" s="8">
        <v>0</v>
      </c>
      <c r="G53" s="8"/>
      <c r="H53" s="8">
        <v>0</v>
      </c>
      <c r="I53" s="8"/>
      <c r="J53" s="8">
        <v>0</v>
      </c>
      <c r="K53" s="8"/>
      <c r="L53" s="8">
        <v>0</v>
      </c>
      <c r="M53" s="8"/>
    </row>
    <row r="54" spans="2:13" s="9" customFormat="1" ht="30" hidden="1" outlineLevel="1" x14ac:dyDescent="0.25">
      <c r="B54" s="50"/>
      <c r="C54" s="74" t="s">
        <v>168</v>
      </c>
      <c r="D54" s="54">
        <v>2</v>
      </c>
      <c r="E54" s="7"/>
      <c r="F54" s="8">
        <v>0</v>
      </c>
      <c r="G54" s="8"/>
      <c r="H54" s="8">
        <v>0</v>
      </c>
      <c r="I54" s="8"/>
      <c r="J54" s="8">
        <v>0</v>
      </c>
      <c r="K54" s="8"/>
      <c r="L54" s="8">
        <v>0</v>
      </c>
      <c r="M54" s="8"/>
    </row>
    <row r="55" spans="2:13" s="9" customFormat="1" ht="15.75" hidden="1" outlineLevel="1" x14ac:dyDescent="0.25">
      <c r="B55" s="50"/>
      <c r="C55" s="74" t="s">
        <v>146</v>
      </c>
      <c r="D55" s="54">
        <v>2</v>
      </c>
      <c r="E55" s="7"/>
      <c r="F55" s="8">
        <v>0</v>
      </c>
      <c r="G55" s="8"/>
      <c r="H55" s="8">
        <v>0</v>
      </c>
      <c r="I55" s="8"/>
      <c r="J55" s="8">
        <v>0</v>
      </c>
      <c r="K55" s="8"/>
      <c r="L55" s="8">
        <v>0</v>
      </c>
      <c r="M55" s="8"/>
    </row>
    <row r="56" spans="2:13" s="9" customFormat="1" ht="15.75" hidden="1" outlineLevel="1" x14ac:dyDescent="0.25">
      <c r="B56" s="50"/>
      <c r="C56" s="75" t="s">
        <v>43</v>
      </c>
      <c r="D56" s="54">
        <v>2</v>
      </c>
      <c r="E56" s="7"/>
      <c r="F56" s="8">
        <v>0</v>
      </c>
      <c r="G56" s="8"/>
      <c r="H56" s="8">
        <v>0</v>
      </c>
      <c r="I56" s="8"/>
      <c r="J56" s="8">
        <v>0</v>
      </c>
      <c r="K56" s="8"/>
      <c r="L56" s="8">
        <v>0</v>
      </c>
      <c r="M56" s="8"/>
    </row>
    <row r="57" spans="2:13" s="9" customFormat="1" ht="15.75" hidden="1" outlineLevel="1" x14ac:dyDescent="0.25">
      <c r="B57" s="50"/>
      <c r="C57" s="75" t="s">
        <v>44</v>
      </c>
      <c r="D57" s="54">
        <v>2</v>
      </c>
      <c r="E57" s="7"/>
      <c r="F57" s="8">
        <v>0</v>
      </c>
      <c r="G57" s="8"/>
      <c r="H57" s="8">
        <v>0</v>
      </c>
      <c r="I57" s="8"/>
      <c r="J57" s="8">
        <v>0</v>
      </c>
      <c r="K57" s="8"/>
      <c r="L57" s="8">
        <v>0</v>
      </c>
      <c r="M57" s="8"/>
    </row>
    <row r="58" spans="2:13" s="9" customFormat="1" ht="15.75" hidden="1" outlineLevel="1" x14ac:dyDescent="0.25">
      <c r="B58" s="50"/>
      <c r="C58" s="75" t="s">
        <v>45</v>
      </c>
      <c r="D58" s="54">
        <v>2</v>
      </c>
      <c r="E58" s="7"/>
      <c r="F58" s="8">
        <v>0</v>
      </c>
      <c r="G58" s="8"/>
      <c r="H58" s="8">
        <v>0</v>
      </c>
      <c r="I58" s="8"/>
      <c r="J58" s="8">
        <v>0</v>
      </c>
      <c r="K58" s="8"/>
      <c r="L58" s="8">
        <v>0</v>
      </c>
      <c r="M58" s="8"/>
    </row>
    <row r="59" spans="2:13" s="9" customFormat="1" ht="15.75" hidden="1" outlineLevel="1" x14ac:dyDescent="0.25">
      <c r="B59" s="50"/>
      <c r="C59" s="75" t="s">
        <v>46</v>
      </c>
      <c r="D59" s="54">
        <v>2</v>
      </c>
      <c r="E59" s="7"/>
      <c r="F59" s="8">
        <v>0</v>
      </c>
      <c r="G59" s="8"/>
      <c r="H59" s="8">
        <v>0</v>
      </c>
      <c r="I59" s="8"/>
      <c r="J59" s="8">
        <v>0</v>
      </c>
      <c r="K59" s="8"/>
      <c r="L59" s="8">
        <v>0</v>
      </c>
      <c r="M59" s="8"/>
    </row>
    <row r="60" spans="2:13" s="9" customFormat="1" ht="15.75" collapsed="1" x14ac:dyDescent="0.25">
      <c r="B60" s="19">
        <v>8</v>
      </c>
      <c r="C60" s="60" t="s">
        <v>122</v>
      </c>
      <c r="D60" s="3"/>
      <c r="E60" s="4">
        <v>0.15</v>
      </c>
      <c r="F60" s="5">
        <f>SUMPRODUCT($D61:$D64,F61:F64)/SUM($D61:$D64)*$E60/2</f>
        <v>0</v>
      </c>
      <c r="G60" s="5"/>
      <c r="H60" s="5">
        <f>SUMPRODUCT($D61:$D64,H61:H64)/SUM($D61:$D64)*$E60/2</f>
        <v>0</v>
      </c>
      <c r="I60" s="5"/>
      <c r="J60" s="5">
        <f>SUMPRODUCT($D61:$D64,J61:J64)/SUM($D61:$D64)*$E60/2</f>
        <v>0</v>
      </c>
      <c r="K60" s="5"/>
      <c r="L60" s="5">
        <f>SUMPRODUCT($D61:$D64,L61:L64)/SUM($D61:$D64)*$E60/2</f>
        <v>0</v>
      </c>
      <c r="M60" s="5"/>
    </row>
    <row r="61" spans="2:13" s="9" customFormat="1" ht="25.5" hidden="1" outlineLevel="1" x14ac:dyDescent="0.25">
      <c r="B61" s="50"/>
      <c r="C61" s="55" t="s">
        <v>49</v>
      </c>
      <c r="D61" s="54">
        <v>2</v>
      </c>
      <c r="E61" s="7"/>
      <c r="F61" s="8">
        <v>0</v>
      </c>
      <c r="G61" s="8"/>
      <c r="H61" s="8">
        <v>0</v>
      </c>
      <c r="I61" s="8"/>
      <c r="J61" s="8">
        <v>0</v>
      </c>
      <c r="K61" s="8"/>
      <c r="L61" s="8">
        <v>0</v>
      </c>
      <c r="M61" s="8"/>
    </row>
    <row r="62" spans="2:13" s="9" customFormat="1" ht="15.75" hidden="1" outlineLevel="1" x14ac:dyDescent="0.25">
      <c r="B62" s="50"/>
      <c r="C62" s="56" t="s">
        <v>123</v>
      </c>
      <c r="D62" s="54"/>
      <c r="E62" s="7"/>
      <c r="F62" s="8"/>
      <c r="G62" s="8"/>
      <c r="H62" s="8"/>
      <c r="I62" s="8"/>
      <c r="J62" s="8"/>
      <c r="K62" s="8"/>
      <c r="L62" s="8"/>
      <c r="M62" s="8"/>
    </row>
    <row r="63" spans="2:13" s="9" customFormat="1" ht="15.75" hidden="1" outlineLevel="1" x14ac:dyDescent="0.25">
      <c r="B63" s="50"/>
      <c r="C63" s="56" t="s">
        <v>124</v>
      </c>
      <c r="D63" s="54"/>
      <c r="E63" s="7"/>
      <c r="F63" s="8"/>
      <c r="G63" s="8"/>
      <c r="H63" s="8"/>
      <c r="I63" s="8"/>
      <c r="J63" s="8"/>
      <c r="K63" s="8"/>
      <c r="L63" s="8"/>
      <c r="M63" s="8"/>
    </row>
    <row r="64" spans="2:13" s="9" customFormat="1" ht="15.75" hidden="1" outlineLevel="1" x14ac:dyDescent="0.25">
      <c r="B64" s="50"/>
      <c r="C64" s="56" t="s">
        <v>125</v>
      </c>
      <c r="D64" s="54"/>
      <c r="E64" s="7"/>
      <c r="F64" s="8"/>
      <c r="G64" s="8"/>
      <c r="H64" s="8"/>
      <c r="I64" s="8"/>
      <c r="J64" s="8"/>
      <c r="K64" s="8"/>
      <c r="L64" s="8"/>
      <c r="M64" s="8"/>
    </row>
    <row r="65" spans="2:13" s="9" customFormat="1" ht="15.75" collapsed="1" x14ac:dyDescent="0.25">
      <c r="B65" s="19">
        <v>9</v>
      </c>
      <c r="C65" s="60" t="s">
        <v>126</v>
      </c>
      <c r="D65" s="3"/>
      <c r="E65" s="4">
        <v>0.1</v>
      </c>
      <c r="F65" s="5">
        <f>SUMPRODUCT($D66:$D73,F66:F73)/SUM($D66:$D73)*$E65/2</f>
        <v>0</v>
      </c>
      <c r="G65" s="5"/>
      <c r="H65" s="5">
        <f>SUMPRODUCT($D66:$D73,H66:H73)/SUM($D66:$D73)*$E65/2</f>
        <v>0</v>
      </c>
      <c r="I65" s="5"/>
      <c r="J65" s="5">
        <f>SUMPRODUCT($D66:$D73,J66:J73)/SUM($D66:$D73)*$E65/2</f>
        <v>0</v>
      </c>
      <c r="K65" s="5"/>
      <c r="L65" s="5">
        <f>SUMPRODUCT($D66:$D73,L66:L73)/SUM($D66:$D73)*$E65/2</f>
        <v>0</v>
      </c>
      <c r="M65" s="5"/>
    </row>
    <row r="66" spans="2:13" s="9" customFormat="1" ht="30" hidden="1" outlineLevel="1" x14ac:dyDescent="0.25">
      <c r="B66" s="50"/>
      <c r="C66" s="84" t="s">
        <v>169</v>
      </c>
      <c r="D66" s="54">
        <v>2</v>
      </c>
      <c r="E66" s="7"/>
      <c r="F66" s="26">
        <v>0</v>
      </c>
      <c r="G66" s="8"/>
      <c r="H66" s="26">
        <v>0</v>
      </c>
      <c r="I66" s="8"/>
      <c r="J66" s="26">
        <v>0</v>
      </c>
      <c r="K66" s="8"/>
      <c r="L66" s="26">
        <v>0</v>
      </c>
      <c r="M66" s="8"/>
    </row>
    <row r="67" spans="2:13" s="9" customFormat="1" ht="15.75" hidden="1" outlineLevel="1" x14ac:dyDescent="0.25">
      <c r="B67" s="50"/>
      <c r="C67" s="84" t="s">
        <v>170</v>
      </c>
      <c r="D67" s="54">
        <v>2</v>
      </c>
      <c r="E67" s="7"/>
      <c r="F67" s="26">
        <v>0</v>
      </c>
      <c r="G67" s="8"/>
      <c r="H67" s="26">
        <v>0</v>
      </c>
      <c r="I67" s="8"/>
      <c r="J67" s="26">
        <v>0</v>
      </c>
      <c r="K67" s="8"/>
      <c r="L67" s="26">
        <v>0</v>
      </c>
      <c r="M67" s="8"/>
    </row>
    <row r="68" spans="2:13" s="9" customFormat="1" ht="15.75" hidden="1" outlineLevel="1" x14ac:dyDescent="0.25">
      <c r="B68" s="50"/>
      <c r="C68" s="84" t="s">
        <v>171</v>
      </c>
      <c r="D68" s="54">
        <v>2</v>
      </c>
      <c r="E68" s="7"/>
      <c r="F68" s="26">
        <v>0</v>
      </c>
      <c r="G68" s="8"/>
      <c r="H68" s="26">
        <v>0</v>
      </c>
      <c r="I68" s="8"/>
      <c r="J68" s="26">
        <v>0</v>
      </c>
      <c r="K68" s="8"/>
      <c r="L68" s="26">
        <v>0</v>
      </c>
      <c r="M68" s="8"/>
    </row>
    <row r="69" spans="2:13" s="9" customFormat="1" ht="30" hidden="1" outlineLevel="1" x14ac:dyDescent="0.25">
      <c r="B69" s="50"/>
      <c r="C69" s="84" t="s">
        <v>151</v>
      </c>
      <c r="D69" s="54">
        <v>2</v>
      </c>
      <c r="E69" s="7"/>
      <c r="F69" s="26">
        <v>0</v>
      </c>
      <c r="G69" s="8"/>
      <c r="H69" s="26">
        <v>0</v>
      </c>
      <c r="I69" s="8"/>
      <c r="J69" s="26">
        <v>0</v>
      </c>
      <c r="K69" s="8"/>
      <c r="L69" s="26">
        <v>0</v>
      </c>
      <c r="M69" s="8"/>
    </row>
    <row r="70" spans="2:13" s="9" customFormat="1" ht="30" hidden="1" outlineLevel="1" x14ac:dyDescent="0.25">
      <c r="B70" s="50"/>
      <c r="C70" s="84" t="s">
        <v>152</v>
      </c>
      <c r="D70" s="54">
        <v>2</v>
      </c>
      <c r="E70" s="7"/>
      <c r="F70" s="26">
        <v>0</v>
      </c>
      <c r="G70" s="8"/>
      <c r="H70" s="26">
        <v>0</v>
      </c>
      <c r="I70" s="8"/>
      <c r="J70" s="26">
        <v>0</v>
      </c>
      <c r="K70" s="8"/>
      <c r="L70" s="26">
        <v>0</v>
      </c>
      <c r="M70" s="8"/>
    </row>
    <row r="71" spans="2:13" s="9" customFormat="1" ht="15.75" hidden="1" outlineLevel="1" x14ac:dyDescent="0.25">
      <c r="B71" s="50"/>
      <c r="C71" s="84" t="s">
        <v>172</v>
      </c>
      <c r="D71" s="54">
        <v>2</v>
      </c>
      <c r="E71" s="7"/>
      <c r="F71" s="26">
        <v>0</v>
      </c>
      <c r="G71" s="8"/>
      <c r="H71" s="26">
        <v>0</v>
      </c>
      <c r="I71" s="8"/>
      <c r="J71" s="26">
        <v>0</v>
      </c>
      <c r="K71" s="8"/>
      <c r="L71" s="26">
        <v>0</v>
      </c>
      <c r="M71" s="8"/>
    </row>
    <row r="72" spans="2:13" s="9" customFormat="1" ht="15.75" hidden="1" outlineLevel="1" x14ac:dyDescent="0.25">
      <c r="B72" s="50"/>
      <c r="C72" s="84" t="s">
        <v>173</v>
      </c>
      <c r="D72" s="54">
        <v>2</v>
      </c>
      <c r="E72" s="7"/>
      <c r="F72" s="26">
        <v>0</v>
      </c>
      <c r="G72" s="8"/>
      <c r="H72" s="26">
        <v>0</v>
      </c>
      <c r="I72" s="8"/>
      <c r="J72" s="26">
        <v>0</v>
      </c>
      <c r="K72" s="8"/>
      <c r="L72" s="26">
        <v>0</v>
      </c>
      <c r="M72" s="8"/>
    </row>
    <row r="73" spans="2:13" s="9" customFormat="1" ht="15.75" hidden="1" outlineLevel="1" x14ac:dyDescent="0.25">
      <c r="B73" s="50"/>
      <c r="C73" s="84" t="s">
        <v>174</v>
      </c>
      <c r="D73" s="54">
        <v>2</v>
      </c>
      <c r="E73" s="7"/>
      <c r="F73" s="26">
        <v>0</v>
      </c>
      <c r="G73" s="8"/>
      <c r="H73" s="26">
        <v>0</v>
      </c>
      <c r="I73" s="8"/>
      <c r="J73" s="26">
        <v>0</v>
      </c>
      <c r="K73" s="8"/>
      <c r="L73" s="26">
        <v>0</v>
      </c>
      <c r="M73" s="8"/>
    </row>
    <row r="74" spans="2:13" s="9" customFormat="1" ht="15.75" collapsed="1" x14ac:dyDescent="0.25">
      <c r="B74" s="19">
        <v>10</v>
      </c>
      <c r="C74" s="60" t="s">
        <v>127</v>
      </c>
      <c r="D74" s="3"/>
      <c r="E74" s="4">
        <v>0.1</v>
      </c>
      <c r="F74" s="5">
        <f>SUMPRODUCT($D75:$D80,F75:F80)/SUM($D75:$D80)*$E74/2</f>
        <v>0</v>
      </c>
      <c r="G74" s="5"/>
      <c r="H74" s="5">
        <f>SUMPRODUCT($D75:$D80,H75:H80)/SUM($D75:$D80)*$E74/2</f>
        <v>0</v>
      </c>
      <c r="I74" s="5"/>
      <c r="J74" s="5">
        <f>SUMPRODUCT($D75:$D80,J75:J80)/SUM($D75:$D80)*$E74/2</f>
        <v>0</v>
      </c>
      <c r="K74" s="5"/>
      <c r="L74" s="5">
        <f>SUMPRODUCT($D75:$D80,L75:L80)/SUM($D75:$D80)*$E74/2</f>
        <v>0</v>
      </c>
      <c r="M74" s="5"/>
    </row>
    <row r="75" spans="2:13" s="9" customFormat="1" ht="15.75" hidden="1" outlineLevel="1" x14ac:dyDescent="0.25">
      <c r="B75" s="50"/>
      <c r="C75" s="85" t="s">
        <v>128</v>
      </c>
      <c r="D75" s="54">
        <v>2</v>
      </c>
      <c r="E75" s="7"/>
      <c r="F75" s="8">
        <v>0</v>
      </c>
      <c r="G75" s="8"/>
      <c r="H75" s="8">
        <v>0</v>
      </c>
      <c r="I75" s="8"/>
      <c r="J75" s="8">
        <v>0</v>
      </c>
      <c r="K75" s="8"/>
      <c r="L75" s="8">
        <v>0</v>
      </c>
      <c r="M75" s="8"/>
    </row>
    <row r="76" spans="2:13" s="9" customFormat="1" ht="15.75" hidden="1" outlineLevel="1" x14ac:dyDescent="0.25">
      <c r="B76" s="50"/>
      <c r="C76" s="85" t="s">
        <v>129</v>
      </c>
      <c r="D76" s="54">
        <v>2</v>
      </c>
      <c r="E76" s="7"/>
      <c r="F76" s="8">
        <v>0</v>
      </c>
      <c r="G76" s="8"/>
      <c r="H76" s="8">
        <v>0</v>
      </c>
      <c r="I76" s="8"/>
      <c r="J76" s="8">
        <v>0</v>
      </c>
      <c r="K76" s="8"/>
      <c r="L76" s="8">
        <v>0</v>
      </c>
      <c r="M76" s="8"/>
    </row>
    <row r="77" spans="2:13" s="9" customFormat="1" ht="15.75" hidden="1" outlineLevel="1" x14ac:dyDescent="0.25">
      <c r="B77" s="50"/>
      <c r="C77" s="85" t="s">
        <v>130</v>
      </c>
      <c r="D77" s="54">
        <v>2</v>
      </c>
      <c r="E77" s="7"/>
      <c r="F77" s="8">
        <v>0</v>
      </c>
      <c r="G77" s="8"/>
      <c r="H77" s="8">
        <v>0</v>
      </c>
      <c r="I77" s="8"/>
      <c r="J77" s="8">
        <v>0</v>
      </c>
      <c r="K77" s="8"/>
      <c r="L77" s="8">
        <v>0</v>
      </c>
      <c r="M77" s="8"/>
    </row>
    <row r="78" spans="2:13" s="9" customFormat="1" ht="15.75" hidden="1" outlineLevel="1" x14ac:dyDescent="0.25">
      <c r="B78" s="50"/>
      <c r="C78" s="85" t="s">
        <v>131</v>
      </c>
      <c r="D78" s="54">
        <v>2</v>
      </c>
      <c r="E78" s="7"/>
      <c r="F78" s="8">
        <v>0</v>
      </c>
      <c r="G78" s="8"/>
      <c r="H78" s="8">
        <v>0</v>
      </c>
      <c r="I78" s="8"/>
      <c r="J78" s="8">
        <v>0</v>
      </c>
      <c r="K78" s="8"/>
      <c r="L78" s="8">
        <v>0</v>
      </c>
      <c r="M78" s="8"/>
    </row>
    <row r="79" spans="2:13" s="9" customFormat="1" ht="15.75" hidden="1" outlineLevel="1" x14ac:dyDescent="0.25">
      <c r="B79" s="50"/>
      <c r="C79" s="85" t="s">
        <v>69</v>
      </c>
      <c r="D79" s="54">
        <v>2</v>
      </c>
      <c r="E79" s="7"/>
      <c r="F79" s="8">
        <v>0</v>
      </c>
      <c r="G79" s="8"/>
      <c r="H79" s="8">
        <v>0</v>
      </c>
      <c r="I79" s="8"/>
      <c r="J79" s="8">
        <v>0</v>
      </c>
      <c r="K79" s="8"/>
      <c r="L79" s="8">
        <v>0</v>
      </c>
      <c r="M79" s="8"/>
    </row>
    <row r="80" spans="2:13" s="9" customFormat="1" ht="15.75" hidden="1" outlineLevel="1" x14ac:dyDescent="0.25">
      <c r="B80" s="50"/>
      <c r="C80" s="85" t="s">
        <v>70</v>
      </c>
      <c r="D80" s="54">
        <v>2</v>
      </c>
      <c r="E80" s="7"/>
      <c r="F80" s="8">
        <v>0</v>
      </c>
      <c r="G80" s="8"/>
      <c r="H80" s="8">
        <v>0</v>
      </c>
      <c r="I80" s="8"/>
      <c r="J80" s="8">
        <v>0</v>
      </c>
      <c r="K80" s="8"/>
      <c r="L80" s="8">
        <v>0</v>
      </c>
      <c r="M80" s="8"/>
    </row>
    <row r="81" spans="1:13" ht="38.25" customHeight="1" x14ac:dyDescent="0.25">
      <c r="A81" s="9"/>
      <c r="B81" s="22"/>
      <c r="C81" s="27"/>
      <c r="D81" s="30" t="s">
        <v>3</v>
      </c>
      <c r="E81" s="28">
        <f>SUM(E11:E80)</f>
        <v>1</v>
      </c>
      <c r="F81" s="29" t="e">
        <f>SUM(F11+F17+F49+F60+F65+F74+#REF!+#REF!+#REF!+#REF!+#REF!+#REF!+#REF!+#REF!)</f>
        <v>#REF!</v>
      </c>
      <c r="G81" s="8"/>
      <c r="H81" s="29" t="e">
        <f>SUM(H11+H17+H49+H60+H65+H74+#REF!+#REF!+#REF!+#REF!+#REF!+#REF!+#REF!+#REF!)</f>
        <v>#REF!</v>
      </c>
      <c r="I81" s="8"/>
      <c r="J81" s="29" t="e">
        <f>SUM(J11+J17+J49+J60+J65+J74+#REF!+#REF!+#REF!+#REF!+#REF!+#REF!+#REF!+#REF!)</f>
        <v>#REF!</v>
      </c>
      <c r="K81" s="8"/>
      <c r="L81" s="29" t="e">
        <f>SUM(L11+L17+L49+L60+L65+L74+#REF!+#REF!+#REF!+#REF!+#REF!+#REF!+#REF!+#REF!)</f>
        <v>#REF!</v>
      </c>
      <c r="M81" s="8"/>
    </row>
    <row r="82" spans="1:13" x14ac:dyDescent="0.25">
      <c r="C82" s="25"/>
      <c r="E82" s="21"/>
      <c r="F82" s="24"/>
      <c r="H82" s="24"/>
      <c r="J82" s="24"/>
      <c r="L82" s="24"/>
    </row>
    <row r="83" spans="1:13" x14ac:dyDescent="0.25">
      <c r="A83" s="9"/>
    </row>
    <row r="89" spans="1:13" x14ac:dyDescent="0.25">
      <c r="A89" s="22"/>
    </row>
  </sheetData>
  <mergeCells count="8">
    <mergeCell ref="F1:G1"/>
    <mergeCell ref="H1:I1"/>
    <mergeCell ref="J1:K1"/>
    <mergeCell ref="L1:M1"/>
    <mergeCell ref="F2:G2"/>
    <mergeCell ref="H2:I2"/>
    <mergeCell ref="J2:K2"/>
    <mergeCell ref="L2:M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LOT1</vt:lpstr>
      <vt:lpstr>LOT2</vt:lpstr>
      <vt:lpstr>LOT3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Samer Awad</dc:creator>
  <cp:lastModifiedBy>Haitham Shibli</cp:lastModifiedBy>
  <cp:lastPrinted>2016-05-23T06:12:40Z</cp:lastPrinted>
  <dcterms:created xsi:type="dcterms:W3CDTF">2016-01-21T09:03:46Z</dcterms:created>
  <dcterms:modified xsi:type="dcterms:W3CDTF">2026-08-18T08:38:58Z</dcterms:modified>
  <cp:contentStatus/>
</cp:coreProperties>
</file>