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2025\core sites enhancement\"/>
    </mc:Choice>
  </mc:AlternateContent>
  <bookViews>
    <workbookView xWindow="0" yWindow="0" windowWidth="23040" windowHeight="8616" tabRatio="543"/>
  </bookViews>
  <sheets>
    <sheet name="Sheet1" sheetId="6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62" l="1"/>
  <c r="G75" i="62"/>
  <c r="H75" i="62"/>
  <c r="F59" i="62"/>
  <c r="G59" i="62"/>
  <c r="H59" i="62"/>
  <c r="E59" i="62"/>
  <c r="E75" i="62"/>
  <c r="E25" i="62" l="1"/>
  <c r="F239" i="62" l="1"/>
  <c r="G239" i="62"/>
  <c r="H239" i="62"/>
  <c r="E239" i="62"/>
  <c r="F235" i="62"/>
  <c r="G235" i="62"/>
  <c r="H235" i="62"/>
  <c r="E235" i="62"/>
  <c r="E226" i="62"/>
  <c r="F229" i="62"/>
  <c r="G229" i="62"/>
  <c r="H229" i="62"/>
  <c r="E229" i="62"/>
  <c r="F226" i="62"/>
  <c r="G226" i="62"/>
  <c r="H226" i="62"/>
  <c r="F216" i="62"/>
  <c r="G216" i="62"/>
  <c r="H216" i="62"/>
  <c r="E216" i="62"/>
  <c r="F199" i="62"/>
  <c r="G199" i="62"/>
  <c r="H199" i="62"/>
  <c r="E199" i="62"/>
  <c r="H197" i="62"/>
  <c r="F184" i="62"/>
  <c r="G184" i="62"/>
  <c r="H184" i="62"/>
  <c r="E184" i="62"/>
  <c r="F170" i="62"/>
  <c r="G170" i="62"/>
  <c r="H170" i="62"/>
  <c r="E170" i="62"/>
  <c r="F153" i="62"/>
  <c r="G153" i="62"/>
  <c r="H153" i="62"/>
  <c r="E153" i="62"/>
  <c r="E114" i="62"/>
  <c r="F114" i="62"/>
  <c r="G114" i="62"/>
  <c r="H114" i="62"/>
  <c r="F104" i="62"/>
  <c r="G104" i="62"/>
  <c r="H104" i="62"/>
  <c r="E104" i="62"/>
  <c r="F99" i="62"/>
  <c r="G99" i="62"/>
  <c r="H99" i="62"/>
  <c r="E99" i="62"/>
  <c r="F48" i="62"/>
  <c r="G48" i="62"/>
  <c r="H48" i="62"/>
  <c r="G25" i="62"/>
  <c r="E74" i="62" l="1"/>
  <c r="G74" i="62"/>
  <c r="H74" i="62"/>
  <c r="F74" i="62"/>
  <c r="E48" i="62"/>
  <c r="H31" i="62"/>
  <c r="G31" i="62"/>
  <c r="H21" i="62"/>
  <c r="F25" i="62"/>
  <c r="H25" i="62"/>
  <c r="G21" i="62"/>
  <c r="F21" i="62"/>
  <c r="E21" i="62"/>
  <c r="H3" i="62" l="1"/>
  <c r="E31" i="62"/>
  <c r="F31" i="62" l="1"/>
  <c r="G197" i="62"/>
  <c r="G3" i="62" s="1"/>
  <c r="F197" i="62"/>
  <c r="E197" i="62"/>
  <c r="E3" i="62" s="1"/>
  <c r="F3" i="62" l="1"/>
</calcChain>
</file>

<file path=xl/sharedStrings.xml><?xml version="1.0" encoding="utf-8"?>
<sst xmlns="http://schemas.openxmlformats.org/spreadsheetml/2006/main" count="261" uniqueCount="260">
  <si>
    <t>B</t>
  </si>
  <si>
    <t>A</t>
  </si>
  <si>
    <t>C</t>
  </si>
  <si>
    <t>D</t>
  </si>
  <si>
    <t>Requirements</t>
  </si>
  <si>
    <t>General Requirements</t>
  </si>
  <si>
    <t>Contractor Resources</t>
  </si>
  <si>
    <t xml:space="preserve">Contractor should provide a detailed organization structure along with a definition of the critical roles and their responsibility, authorization, such as project manager, QA/QC manager, team leader, engineer  </t>
  </si>
  <si>
    <t>Expertise and References</t>
  </si>
  <si>
    <t>Contractor can arrange for cranes with various loading capacities (evidence to be provided)</t>
  </si>
  <si>
    <t>Health and Safety</t>
  </si>
  <si>
    <t>Contractor to provide evidence that all their teams are equipped with safety gears (Helmets, full body harness, safety boots, eyes protection, first aid medical kits, etc..).</t>
  </si>
  <si>
    <t>Contractor should provide an evidence (document) showing their awareness of the best practices in relation to project quality standards, acceptance criteria, process quality inspection checklist, technical specifications and other related requirements.</t>
  </si>
  <si>
    <t>Services</t>
  </si>
  <si>
    <t>E</t>
  </si>
  <si>
    <t>F</t>
  </si>
  <si>
    <t>G</t>
  </si>
  <si>
    <t>H</t>
  </si>
  <si>
    <t>I</t>
  </si>
  <si>
    <t>Warehousing</t>
  </si>
  <si>
    <t>Proposal includes satisfactory minimum number of resources with their qualifications &amp; proposed organization structure, which is subject to MIC2 approval</t>
  </si>
  <si>
    <t>Implementation Timelines</t>
  </si>
  <si>
    <t>J</t>
  </si>
  <si>
    <t>Supplier shall be responsible for warehousing all the materials to be supplied by them through out the project execution duration.</t>
  </si>
  <si>
    <t>Contractor needs to ensure that the site shall be clean and neat at any given time.</t>
  </si>
  <si>
    <t>All plastering works to be as per the technical specifications mentioned in Appendix 1</t>
  </si>
  <si>
    <t>Painting works to be as per the technical specifications mentioned in Appendix 1</t>
  </si>
  <si>
    <t>Transportation and Installation of Air Conditioning Units to be as per the technical specifications mentioned in Appendix 1</t>
  </si>
  <si>
    <t>Transportation and Installation of ATS to be as per the technical specifications mentioned in Appendix 1</t>
  </si>
  <si>
    <t>Transportation of the dismantled materials back to MIC2 warehouse or any other location advised by MIC2</t>
  </si>
  <si>
    <t>Contractor should have insurance policy covering all risks during implementtion</t>
  </si>
  <si>
    <t>ATS shall consist of an inherently double throw power transfer switch mechanism</t>
  </si>
  <si>
    <t>ATS transfer switch and control panel shall be the products of the same manufacturer</t>
  </si>
  <si>
    <t>The switch between the main sources of withdrawable air switch disconnector type shall be mechanically and electrically interlocked to ensure only one of two possible positions availability</t>
  </si>
  <si>
    <t>All main contacts shall be silver composition</t>
  </si>
  <si>
    <t>Designs utilizing components of molded-case circuit breakers, contactors, or parts thereof which are not intended for continuous duty, repetitive switching or transfer between two active power sources are not acceptable</t>
  </si>
  <si>
    <t xml:space="preserve">The controller's sensing and logic shall be provided by a single built-in microprocessor </t>
  </si>
  <si>
    <t>The ATS shall be furnished in a Type 1 enclosure</t>
  </si>
  <si>
    <t>The following external alarms with their related signals shall be provided in the ATSs: Mains fail, G1 fail, G2 fail, EDL fail, ATS1 fail, ATS2 fail (failure like under voltage, overvoltage, under frequency, overfrequency, voltage unbalance, ohase rotation...)</t>
  </si>
  <si>
    <t>ATS controller screen shall display the voltage values (L to L and L to N)</t>
  </si>
  <si>
    <t xml:space="preserve">ATS Shall provide remote interface module to support monitoring of vendor’s transfer switch, controller and optional power meter </t>
  </si>
  <si>
    <t>Dual chargers for the generators batteries fed from the main source only shall be integrated</t>
  </si>
  <si>
    <t>Material Specifications: ATS</t>
  </si>
  <si>
    <t>The Quality System for the engineering and manufacturing facility shall be certificated to conform to Quality System Standard ISO 9001 for the design and manufacture of power protection systems for data centers and low audible noise (less than 68 db)</t>
  </si>
  <si>
    <t>The UPS system shall operate as a true on-line system in the following modes: Normal, Emergency, Recharge, Bypass and off Battery</t>
  </si>
  <si>
    <t>The UPS is to be VFI classified (according to CEMEP / ENV 50091-3) producing an output waveform that is independent of both the input supply frequency and voltage with high efficiency (above 95%)</t>
  </si>
  <si>
    <t>All materials of the UPS shall be new, of current manufacture, high grade and shall not have been in prior service except as required during factory testing. All active electronic devices shall be solid-state</t>
  </si>
  <si>
    <t xml:space="preserve">Wiring practices, materials and coding shall be in accordance with the requirements of IEC.  </t>
  </si>
  <si>
    <t>The UPS shall have built-in protection against: surges, sags, and over-current from the AC source, overvoltage and voltage surges from output terminals of paralleled sources, and load switching and circuit breaker operation in the distribution system</t>
  </si>
  <si>
    <t>Alarms listed in the appendix 1 are fully displayed on the controller screen and fully ready to be communicated (SNMP, Modbus…)</t>
  </si>
  <si>
    <t>Material Specifications: cooling</t>
  </si>
  <si>
    <t>The environmental control system shall be a self-contained factory assembled unit with down flow air delivery (indoor unit)</t>
  </si>
  <si>
    <t xml:space="preserve">The Units shall have built in Unit to Unit Communication System </t>
  </si>
  <si>
    <t>The unit construction shall be suitable for highly corrosive environment and the condenser coil shall have factory applied anticorrosive coatings with guaranteed life of 5 years.</t>
  </si>
  <si>
    <t>The Units shall be equipped with Energy saving EC Fans and shall be statically and dynamically balanced as a complete assembly</t>
  </si>
  <si>
    <t>Each unit shall be equipped with high efficiency and heavy duty single/multi  scroll type compressors with a suction gas cooled motor, vibration isolator, overload protection, manual reset high pressure switch, suction line strainer, reversible oil pumps for forced feed lubrication or as manufacturer standard</t>
  </si>
  <si>
    <t>The air cooled condenser shall be the low profile, slow speed, and multiple direct drove propeller fan type (variable speed motor with ball bearings)  with top air discharge and a separate disconnection switch</t>
  </si>
  <si>
    <t>The condenser copper coil shall have factory applied anticorrosive coatings with guaranteed life of 5 years.</t>
  </si>
  <si>
    <t>The control system shall be complete with transducer, thermostat and electrical control circuit</t>
  </si>
  <si>
    <t>The transducer shall automatically sense the highest head pressure of both operating compressor and control the variable speed fan on the air-cooled condenser to properly maintain the head pressure</t>
  </si>
  <si>
    <t>The indoor unit floor stand shall be constructed of a heliarc welded tubular steel frame. The floor stand has adjustable legs with vibration isolation pads and to be mounted on concrete cubes</t>
  </si>
  <si>
    <t>The control processor shall be microprocessor based and allow programming of temperature and humidity set points, alarm parameters, provide monitoring of operational status and maintain a database (save) of room conditions and environmental system operational status</t>
  </si>
  <si>
    <t>The micro compressor shall have the capability of responding to varying rates of temperature change in the conditioned space</t>
  </si>
  <si>
    <t>The microprocessor shall calculate the moisture content in the room and prevent unnecessary humidification/dehumidification cycles by responding to changes in dew point temperature</t>
  </si>
  <si>
    <t>For startup after power failure, the system shall provide automatic restart with a programmable (up to 10 min. in 6 seconds increments) time delay</t>
  </si>
  <si>
    <t>the microprocessor shall sequence operational load activation to minimize inrush current</t>
  </si>
  <si>
    <t>The Unit shall be interlocked with smoke detection / fire alarm system to shut down the unit immediately and activate the alarm system</t>
  </si>
  <si>
    <t>The evaporator fan shall be forward curved, centrifugal type, statically and dynamically balanced and directly driven by the motor</t>
  </si>
  <si>
    <t>The air filter panel should be easily removable to provide access for servicing</t>
  </si>
  <si>
    <t>The outdoor cabinet of the duct type unit shall be constructed of steel, finished with baked synthetic resin paint.  The fan guard wire net shall be mounted on top or side of the unit and shall be adequately protected against corrosion.</t>
  </si>
  <si>
    <t>The unit shall contain a hermetic multi-cylinder reciprocating Scroll compressor from the same manufacturer.  The hermetic compressor shall be welded shell type and spring suspended internally.  The compressor shall be protected for over current and an in-built thermal overload protection</t>
  </si>
  <si>
    <t xml:space="preserve">Refrigerant pipe work between the condensing unit and indoor unit shall be installed as per applicable ASHRAE standards </t>
  </si>
  <si>
    <t xml:space="preserve">The pipe work will be run in proper GI Tray / Trunking </t>
  </si>
  <si>
    <t>All coring required to piping should be executed by the supplier. Moreover, piping length is to be determined and installed by him also.</t>
  </si>
  <si>
    <t>The thermal insulation shall be non-corrosive to the metal, water repellent and fire resistant</t>
  </si>
  <si>
    <t>Refrigerant suction lines and liquid lines  shall be insulated with 19 mm thick foam rubber insulation</t>
  </si>
  <si>
    <t>Insulation shall be covered externally with 200 gm/sq.m. Quality glass cloth and painted with two coats of approved weather proofing compound</t>
  </si>
  <si>
    <t>All pipe work passing through the walls, floors and roof slabs shall be provided with pipe sleeves of adequate size to allow the passage of insulation</t>
  </si>
  <si>
    <t>UPVC Pipes as per the approved drawing and approval of engineer shall carry the condensate drain piping</t>
  </si>
  <si>
    <t>Sites to be cleared upon working finish</t>
  </si>
  <si>
    <t>Best installation practice in the plumbing work of connecting the exisiting steel pipes to the new one with nozzle termination</t>
  </si>
  <si>
    <t>Material Specifications: Fire Fighting system</t>
  </si>
  <si>
    <t>Panel/Tile size should be (60x60)cm with 3.8 to 4 cm thickness</t>
  </si>
  <si>
    <t xml:space="preserve">Understructure shall be made of HDG steel pedestals adjustable in height (50cm as nominal height unless otherwise specified) with gasket for panel fixing &amp; base plate to be glued on floor and shall be bonded to the earting system as per MIC 2 engineer instruction. Stringers &amp; additional pedestals shall be used for increasing stability &amp; bearing capacity. </t>
  </si>
  <si>
    <t>600 x 600 x 0.7mm thick, solid pans factory finish electro statically applied powder coated plain metal (aluminum sheer) false ceiling system from an approved manufacturer are required</t>
  </si>
  <si>
    <t>Rubber door silencers should be provided on the striking jamb</t>
  </si>
  <si>
    <r>
      <t xml:space="preserve">The infill material shall be resin bonded </t>
    </r>
    <r>
      <rPr>
        <u/>
        <sz val="12"/>
        <color indexed="8"/>
        <rFont val="Times New Roman"/>
        <family val="1"/>
      </rPr>
      <t>honeycomb core</t>
    </r>
    <r>
      <rPr>
        <sz val="12"/>
        <color indexed="8"/>
        <rFont val="Times New Roman"/>
        <family val="1"/>
      </rPr>
      <t xml:space="preserve">. </t>
    </r>
  </si>
  <si>
    <t xml:space="preserve">All doors and frames shall be finished with polyurethane aliphatic grade paint of approved color </t>
  </si>
  <si>
    <t>Applying of a well finished plastering layer where needed</t>
  </si>
  <si>
    <t>apply’ Vinyl Silk Emulsion’ paint system comprising one coat acrylic primer sealer, one coat PVA wall filler and two coats of Acrylic Emulsion paint</t>
  </si>
  <si>
    <t>All sites cleaning is needed (vacuum cleaning, debris removal, left overs removal…)</t>
  </si>
  <si>
    <t>Chassis are to be made from heliarc welded angular steel capable to withstand the batteries weight and painted with primer and two anti-corrosive epoxy layers.</t>
  </si>
  <si>
    <t>All cable entry/ exits to building shall be sealed with water resistant sealing compound to avoid water ingress into the building</t>
  </si>
  <si>
    <t>All necessary opening for entry of cables and making good these openings shall be carried out by the electrical contractor</t>
  </si>
  <si>
    <t>All necessary ducting, openings etc as required shall be carried out by the civil works contractor.</t>
  </si>
  <si>
    <t>External cables shall be PVC/SWA/PVC or XLPE/SWA/PVC type and shall be laid in trenches or ducts</t>
  </si>
  <si>
    <t>the cables shall be supported in position by means of claw type nylon or alloy cleats, securely bolted to the walls and/or mild steel ceiling brackets or on cable tray</t>
  </si>
  <si>
    <t>Cables shall be provided with identification labels at all positions where cables change direction and where cables are in multiple runs labels shall be at 10 meters intervals including each end of the cables</t>
  </si>
  <si>
    <t>Labels shall be manufactured from brass plated engraved (minimum of 5mm lettering) to show the size of the cable and the equipment being fed</t>
  </si>
  <si>
    <t>Contractor shall ensure that no rough edges are left that could cause damage to cables being drawn along their surface</t>
  </si>
  <si>
    <t>Cable Basket shall be manufactured from steel wires, welded together and bent into final shape prior to surface treatment (a) Electro zinc plated to BSEN 12329-2000 for interior use (level 2) or Stainless Steel AFNOREZ CND 17.2 (AISI 3 16L))</t>
  </si>
  <si>
    <r>
      <t>The Contractor shall supply, install and connect the complete lighting installation where needed and shall be suitable for 240V, 50Hz, 1</t>
    </r>
    <r>
      <rPr>
        <sz val="12"/>
        <color indexed="8"/>
        <rFont val="Symbol"/>
        <family val="1"/>
        <charset val="2"/>
      </rPr>
      <t>Æ</t>
    </r>
    <r>
      <rPr>
        <sz val="12"/>
        <color indexed="8"/>
        <rFont val="Times New Roman"/>
        <family val="1"/>
      </rPr>
      <t xml:space="preserve"> supply</t>
    </r>
  </si>
  <si>
    <t>wiring shall be carried out using PVC cables in GI trunking</t>
  </si>
  <si>
    <t>Final connections to each luminary shall be made via a besa box mounted, 10 amp rated (minimum) 3 pin clip in type ceiling rose arrangement at high level.</t>
  </si>
  <si>
    <t>The Quality of Lamps shall be certified to BS 5750/ISO 9000 and further meet the relevant BS or IEC Standards</t>
  </si>
  <si>
    <t>The Works Contractor shall supply, install, test and commission the small power installation</t>
  </si>
  <si>
    <t>Transportation and Installation of FIRE PROTECTION SYSTEM expansion to be as per the technical specifications mentioned in Appendix 1</t>
  </si>
  <si>
    <t>Material Specifications: cables, cable trays, and baskets</t>
  </si>
  <si>
    <t>Contractor should be licensed in lebanon to conduct similar works</t>
  </si>
  <si>
    <t>K</t>
  </si>
  <si>
    <t>Contractor has a qualified project manager with experience in similar projects (CV needs to be sent)</t>
  </si>
  <si>
    <t>Perforated panels shall be provided according to annex 1</t>
  </si>
  <si>
    <t>All needed cabling works including the complete wiring installation of the generators systems (GCP to ATS), the ATS system (ATS to MDBs, dual circuit), the UPS system (BB, UPSDB, PDU, sockets…), etc… shall be executed by the contractor</t>
  </si>
  <si>
    <t>Core sites enhancement</t>
  </si>
  <si>
    <t>Killing Factors</t>
  </si>
  <si>
    <t>Duct type unit (2% of the cooling grade)</t>
  </si>
  <si>
    <t>Piping (3% of the cooling grade)</t>
  </si>
  <si>
    <t>CRAC Units (10% of the cooling grade )</t>
  </si>
  <si>
    <t>Best installation practise of required smoke detectors</t>
  </si>
  <si>
    <t>Cleaning Up the Store on completion</t>
  </si>
  <si>
    <t>Supplier shall be accountable for any damages during the installation till all works are completed, commissioned and accepted</t>
  </si>
  <si>
    <t>Working areas &amp; warehousing of equipments and/or tools shall be prepared,arranged &amp; organized properly in a way not to block process of work and/or cleanliness of site.</t>
  </si>
  <si>
    <t>FM-200 fire suppression system shall be used in equipment rooms and shall be in accordance with NFPA2001 standard for the design, installation and maintenance of clean agent fire suppression systems for telecom and battery rooms.</t>
  </si>
  <si>
    <t>FM-200 agent cylinders shall have a level indicator, supervisory pressure switch and pressure gauge.</t>
  </si>
  <si>
    <t>Engineered discharge nozzles for use with the FM-200 system shall be made of Brass and shall be located  in the space per the manufacturer’s guidelines, Nozzles can have either a 180 or a 360- degree discharge pattern</t>
  </si>
  <si>
    <t>FM 200 agent shall be confined in steel cylinders under pressure with enough concentration to suppress an occurring fire and fixed to the wall by means of cylinder bracket assembly and resting on hot dipped galvanized steel base plate.</t>
  </si>
  <si>
    <t>Actuators shall have 2 operating methods electrical and manual, to bypass any time delay.</t>
  </si>
  <si>
    <t>All pinging and fittings shall withstand operating pressure as well as related accessories such as discharge head with set –release indication, flexible hoses, nozzles, multi-jets and valves and shall be installed in accordance with NFPA  2001 approved piping standards and FM-200 system manufacture’s  requirements.</t>
  </si>
  <si>
    <t>FM-200 concentration ratio shall conform to NFPA2001 manual code and not less than 7%</t>
  </si>
  <si>
    <t>Electronic control panel with time delay capability of 60 seconds to ensure a proper time of evacuation before the ordering of the FM 200 release, having a backup power batteries of 24 hours.</t>
  </si>
  <si>
    <t>Two auxiliary contacts shall be provided for alarm signaling and a supervised abort circuit (First alarm relay for signaling &amp; Second alarm relay to shut down the AC unit 60 seconds before cylinder discharge). Horn/siren shall sound along with the alarm.</t>
  </si>
  <si>
    <t>Cables shall be fire proof.</t>
  </si>
  <si>
    <t>Strobe light shall be installed as a visual indication.</t>
  </si>
  <si>
    <t>Abort and manual stations shall be installed close to the exit door.</t>
  </si>
  <si>
    <t>Warning signs shall be posted at all areas protected by FM 200.</t>
  </si>
  <si>
    <t>The system shall be tested and commissioned by concerned representatives.</t>
  </si>
  <si>
    <t>System design and layout with all related documentation shall be provided by supplier according to site survey.</t>
  </si>
  <si>
    <t>Portable fire extinguishers (CO2/Dry Powder) shall be complete in all respects as to their compliance with the test requirement of relevant rules and regulations to their function and performance.</t>
  </si>
  <si>
    <t>Supplier shall guarantee the portable fire extinguishers against any defects or failures that may arise due to faulty design, defective material employed or poor workmanship involved on their part for a period of 1 year from the date of delivery.</t>
  </si>
  <si>
    <t>All suppliers/contractors should have their staff working on site equipped with safety gears (Helmet, safety boots…etc.)</t>
  </si>
  <si>
    <t>Supplier must provide the following info once test is completed:
• Locate potential leaks and its magnitude, if any.
• How long the enclosure can hold the agent and Peak Pressure? If discharged.
• If agent cannot be retained at a minimum of 10 minutes, then enclosure should be re-tested to confirm an acceptable level of Integrity has been achieved.</t>
  </si>
  <si>
    <t>Fire Fighting system warranty shall be for a minimum of one year from date of acceptance that covers full service corrective and a minimum of 2 preventive maintenance visits per year. (Labor &amp; Parts included)</t>
  </si>
  <si>
    <t>Supplier must provide a complete Electrical and Mechanical system with all related material and accessories that shall be UL ( under laboratories ) listed and FM ( factory Mutual ) approved.</t>
  </si>
  <si>
    <t>Supplier must provide a complete documentation of the system showing both the Technical Specification and the Certification accordingly.</t>
  </si>
  <si>
    <t>Material Specifications: UPS</t>
  </si>
  <si>
    <t>Each multi-module UPS shall be equipped with a 4 x 20 character alphanumeric display (at least).  This shall automatically provide all information relating to the current status of the UPS or the system, respectively, as well as being capable of displaying metered values</t>
  </si>
  <si>
    <t>Bidder should commit to conduct full project scope requirements (Civil, mechanical, electrical, telecom)</t>
  </si>
  <si>
    <t>Bidder shall prepare a complete TIER 3 electrical SLD for each core site</t>
  </si>
  <si>
    <t>Contractor needs to provide  evidence (name of their suppliers, company profile, previous experience, previous executed projects) that they can provide all the needed materials for data centers constructions (for example: , electrical cables and panels, A/C, FireFighting system ,raised floor, batteries, UPS, etc.…)</t>
  </si>
  <si>
    <t>the batteries should have 10 year guaranteed life or equivalent (datasheets to be submitted)</t>
  </si>
  <si>
    <r>
      <t xml:space="preserve">Providing and fixing of Hollow metal fire rated doors as per IS 3614 part-1 &amp; part-2 for stability and integrity with Pressed Galvanized steel confirming to IS 277 for maximum rating of </t>
    </r>
    <r>
      <rPr>
        <u/>
        <sz val="12"/>
        <color indexed="8"/>
        <rFont val="Times New Roman"/>
        <family val="1"/>
      </rPr>
      <t>2hrs (datasheet to be provided)</t>
    </r>
  </si>
  <si>
    <t>Material Specifications: sockets and lighting</t>
  </si>
  <si>
    <t>All luminaries shall be provided by the contractor and shall be complete with LED high energy efficient lamps (datasheets required)</t>
  </si>
  <si>
    <t>Material Specifications: civil works (raised floor, fire rated doors, partitioning wall…)</t>
  </si>
  <si>
    <t>All emergency luminaires shall contain a sealed nickel cadmium battery, charger unit, static switching and high efficiency LED lamp with automatic changeover arrangements in the event of a supply failure (datasheets to be provided)</t>
  </si>
  <si>
    <t>L</t>
  </si>
  <si>
    <t>M</t>
  </si>
  <si>
    <t>N</t>
  </si>
  <si>
    <t>O</t>
  </si>
  <si>
    <t>P</t>
  </si>
  <si>
    <t>Main Distribution Panel: MDB</t>
  </si>
  <si>
    <t>Each of the ATS, UPS, Batteries, precision Cooling, Fire Fighting System, and raised floor should be UL/US or CE/EN listed</t>
  </si>
  <si>
    <t>System design shall be based on cross zoning release system, and Detection zones shall cover all areas including under raised floor where available.</t>
  </si>
  <si>
    <t>UPS's batteries shall be manufactured within max 6 months from purchase date.These Batteries shall be Sealed Lead Acid high rate discharge, Valve regulated Gas Recombination, Maintenance free blocks.</t>
  </si>
  <si>
    <t>All equipment shall be of new and current production by a MANUFACTURER who has 25 years of experience building this type of equipment. Manufacturer shall be ISO9001 certified.</t>
  </si>
  <si>
    <t>All equipment shall be new, of current production. There shall be one source responsibility for warranty; parts and service through a local representative with factory trained service personnel.</t>
  </si>
  <si>
    <t>The manufacturer's standard warranty shall in no event be for a period of less than one year from date of Commissioning and acceptance of the system from MIC 2 and shall include repair parts, labor, and expendables</t>
  </si>
  <si>
    <t>All distribution boards, panel boards and components shall be supplied by one manufacturer</t>
  </si>
  <si>
    <t>Distribution boards shall be of the type suitable for accepting single, double and triple pole M.C.B.’s in any combination</t>
  </si>
  <si>
    <t>The main distribution boards shall be suitable for operation on 3 phase, 4wire, 50Hz, 415 volts A.C. supply. The panels shall be cubicle type suitable for wall mounting or free standing, comprising of isolators and MCCB’s. The minimum fault level of the panels’ main breaker shall be 25KA for 3 seconds</t>
  </si>
  <si>
    <t>The panel boards shall be factory assembled to comply with BS 5486 Part-2. The boards shall have corrosion resistant zinc-coated sheet steel enclosure with electrostatically deposited light gray power paint finish. Degree of protection IP 20 to BS 5420 and IEC 144 having dead front construction for added safety Form-3 BS 5486 part-1</t>
  </si>
  <si>
    <t>The bus bars shall be of electrolytic copper, PVC sleeved and supported on non- hygroscopic insulating supports conforming to BS 159.The boards shall be provided with removable gland plate fitted both at top and bottom. The boards shall be equipped with name plates to identify the feeders and also danger boards</t>
  </si>
  <si>
    <t>M.C.B.’s as fitted in distribution boards shall be of the thermal magnetic type. They shall comply with BSEN 60898 or IEC 898 having M10 short circuit rating with Type C, single or triple pole types. The Distribution boards shall be indicating for the number of ways incoming and outgoing MCB etc. SLDs to be laminated on each MDB door</t>
  </si>
  <si>
    <t>Each distribution board shall have an earth connection bar mounted within the board and shall have a minimum number of cable terminations equal to the number of circuits that the distribution board had been designed to take. A cable connection shall be made from the earth bar to the cable gland of the incoming cable</t>
  </si>
  <si>
    <t>Miniature Circuit Breakers shall be of an approved type and comply with BS3871with magnetic or temperature compensated thermal overload trips with inverse time delay magnetic short circuit trips.</t>
  </si>
  <si>
    <t>The frame size of all MCB’s shall be identical so that they can be easily interchanged. The MCB’s shall either be of the plug-in or bolt-on type. Screw-cap type of breaker shall not be employed. Circuit breaker dollies shall be of the trip free pattern to prevent closing of the breaker on a faulty circuit and shall be engraved to indicate the ONN/OFF positions. Standard rating of MCB’s shall be used</t>
  </si>
  <si>
    <t>On each distribution board and on each corresponding isolator controlling the above, the Works Contractor shall provide and fix a suitably engraved ‘traffolyte’ label in accordance with the description of the unit. Circuit schedules shall be provided for all distribution boards and test boxes. The schedules shall clearly describe the nature and position of the load connected to each circuit viz. Number of points, lighting and power sockets, machines, contacts, etc., together with wattage, kW loadings and location. The individual ways within the distribution boards shall be clearly labeled to identify and relate them with the circuit schedules</t>
  </si>
  <si>
    <t>The Split units shall be 5TR composed of an indoor unit with refrigerant circuit and an air cooled outdoor unit for application with R410 refrigerant as per appendix 1 (datasheets to be provided)</t>
  </si>
  <si>
    <t>All of the provided equipment should be purchased by the bidder from licenced distributers in the lebanese market (datasheets to be provided)</t>
  </si>
  <si>
    <t>ATS shall confirm UL 1008, NFPA 70,110, ISO 9001: 2008 (datasheet to be submitted)</t>
  </si>
  <si>
    <t>The sockets shall meet IEC 60309</t>
  </si>
  <si>
    <t>Detailed ATS CAD electrical diagrams  (including all values: switches&amp;CB capacities, cables sections, etc…)  with data sheets for all electrical components inside to be submitted with the proposal</t>
  </si>
  <si>
    <t xml:space="preserve">All needed cabling for Tier 3 Solution  (supply and installation)  The three main sources cables  (EDL, G1, G2, ATS ) will be terminated in the power room </t>
  </si>
  <si>
    <t>The UPS system shall consist of an appropriate number of multi-module units for capacity and redundancy, a Mains bypass Static Switch (MSS), with seperate battery disconnect breaker(s) and battery bank(s)</t>
  </si>
  <si>
    <t>Supplier must check and confirm quality of isolation prior to the installation and final acceptance (integrity test execution) of the offered FM-200 fire suppression system including walls, doors, windows, grills…etc, and conduct a pressure and leakage test to verify closure requirements and the integrity of design of the Fire Fighting System.</t>
  </si>
  <si>
    <t>The cylinder shall have a removable control head, solenoid, electrical actuator.</t>
  </si>
  <si>
    <t>Shut down control of all AC available units in the area if needed</t>
  </si>
  <si>
    <t>The distributor/installer shall be trained by the manufacturer to calculate/design, install, commission, test and maintain the FM-200 fire suppression system shall be able to produce a certificate stating such on request.</t>
  </si>
  <si>
    <t>the integrity test results to be provided by a certified supplier</t>
  </si>
  <si>
    <t xml:space="preserve">The VESDA system will actively sample air from this area into the housing where a laser-based smoke detector is located, with a sensitivity to detect smoke with a density of 0.001%Obs/m (0.0003%Obs/ft). </t>
  </si>
  <si>
    <t>The VESDA optical chamber will be field serviceable without need for recalibration or specialty equipment. The removable chamber will include a two-stage particle filter</t>
  </si>
  <si>
    <t xml:space="preserve">VESDA's Alarm states will be shown on the display panel and an audible warning will be given. </t>
  </si>
  <si>
    <t xml:space="preserve">The VESDA unit shall be approved by VdS with EN54-20 compliance, approved by FM and listed by UL. </t>
  </si>
  <si>
    <t>Bidder should have  experience in Fire Fighting systems</t>
  </si>
  <si>
    <t>Best installation practice of an early air sampling detection system (Vesda)</t>
  </si>
  <si>
    <t>Contractor has sufficient  nb. of teams with experience in relevant works (CV needs to be sent)</t>
  </si>
  <si>
    <t>CO2 and ABC portable fire extinguishers are to be provided (UL List Only Suppliers)</t>
  </si>
  <si>
    <t>The air filters shall be rated not less than 45% efficiency (based ASHRAE 52-76) G4 class.</t>
  </si>
  <si>
    <t>Unit shall have MODBUS/SNMP Interface to communicate, control and monitor thru BMS system</t>
  </si>
  <si>
    <t>The microprocessor shall activate an audible and visual alarm in event of any of the following conditions and escalated through DCIM:
High Temperature, Low Temperature, High Humidity, Low Humidity, High Compressor Head Pressure, Low Compressor head pressure, Humidifier Problem, Loss of Air Flow, Under floor water</t>
  </si>
  <si>
    <t>The access floor panels shall be made of high density particle board material type 5 (2000kg/m2) (datasheets to be provided with the proposal)</t>
  </si>
  <si>
    <t>floor panels shall be 38mm thick with high pressure laminate antistatic covering reinforcement with minimum 0.5mm galvanized steel sheet backing. Panels shall be protected all around by fire resistant material (datasheets to be provided with the proposal)</t>
  </si>
  <si>
    <t>Supply and install full height double walls Partition with min of 5 cm Rockwool insulation</t>
  </si>
  <si>
    <t>Wall shall be made of Fire rated/humidity resistant gypsum boards manufactured according to ASTM C- 36 beveled, 12.5mm thick each.</t>
  </si>
  <si>
    <t>Supply of Steel chassis  to be used as a frame support to the batteries string or to hold the outdoor condensers unit (based on the survey and structural Study).</t>
  </si>
  <si>
    <t>Perforated cable tray shall be of galvanized steel (minimum 75 microns of zinc)</t>
  </si>
  <si>
    <t>The industrial sockets are to feed the data equipment within the data center and shall be surface mountable type (datasheet to be provided with the proposal)</t>
  </si>
  <si>
    <t>Lighting switches shall be 20 amp single pole, one way, two way or intermediate, single or multi-gang and shall be complete with adjustable grids complying with BS 3676 (data sheet to be provided with the proposal).</t>
  </si>
  <si>
    <t>Emergency lighting shall be provided by including an integrated battery pack and inverter to the luminary so as to have a 3 hour emergency backup in case of power failure (data sheet to be provided with the proposal)</t>
  </si>
  <si>
    <t>Socket outlets for the general services unless otherwise specified shall be 16 amp capacity compliant with BS 3676 (data sheet to be provided with the proposal).</t>
  </si>
  <si>
    <t xml:space="preserve">Structural Study from certified consultant office needs to be conducted for all core sites covering the weights to be deployed within the Equipment Room(s) as part of this scope and the equipment room structural situation. </t>
  </si>
  <si>
    <t>Transportation and Installation of Main Distribution Board (MDB) to be as per the technical specifications mentioned in Appendix 1</t>
  </si>
  <si>
    <t xml:space="preserve">Transportation and Installation of Lighting &amp; Sockets to be as per the technical specifications mentioned in Appendix 1 </t>
  </si>
  <si>
    <t>Transportation and Installation of Cables  need to be as per the technical specifications mentioned in Appendix 1</t>
  </si>
  <si>
    <t xml:space="preserve">Transportation and Installation of LIGHTNING &amp; GROUNDING materials to be as per the technical specifications mentioned in Appendix 1 </t>
  </si>
  <si>
    <t xml:space="preserve">Transportation and Installation of Cable ladders/Trays  need to be as per the technical specifications mentioned in Appendix 1 </t>
  </si>
  <si>
    <t xml:space="preserve">Transportation and Installation of  OUTDOOR PANEL &amp; ELECTRICAL ACCESSORIES to be as per the technical specifications mentioned in Appendix 1 </t>
  </si>
  <si>
    <t>Transportation and Installation of Generators to be as per the technical specifications mentioned in Appendix 1</t>
  </si>
  <si>
    <t>Transportation and Installation of UPS Units to be as per the technical specifications mentioned in Appendix 1</t>
  </si>
  <si>
    <t>The specified UPSs shall be supplied with one (1) user manual to include details of functional description of the equipment with block diagrams, Detailed installation drawings, Safety precautions, Step-by-step operating procedures, General maintenance guidelines</t>
  </si>
  <si>
    <t>ATS warranty will be for ONE years from date of commissioning</t>
  </si>
  <si>
    <t>UPS warranty will be ONE years</t>
  </si>
  <si>
    <t>Batteries warranty will be TWO years</t>
  </si>
  <si>
    <r>
      <t xml:space="preserve">
</t>
    </r>
    <r>
      <rPr>
        <i/>
        <sz val="11"/>
        <color indexed="8"/>
        <rFont val="Calibri"/>
        <family val="2"/>
      </rPr>
      <t>in case the warranty duration is not mentioned for certain item, it shall be considered as 5 years warranty.</t>
    </r>
  </si>
  <si>
    <r>
      <t xml:space="preserve">The PIP time line is completed within 10 months of PO issuance taking into consideration the latest possible start and finish times for project activities, the uncertainties, the risks and assumptions;
Detailed PIP to be provided 
</t>
    </r>
    <r>
      <rPr>
        <i/>
        <sz val="11"/>
        <color theme="1"/>
        <rFont val="Calibri"/>
        <family val="2"/>
        <scheme val="minor"/>
      </rPr>
      <t>(if full execution of the project is done within 10 months then full grade will be granted, if less than 1 year half of the grade, if more than 1 year then null)</t>
    </r>
  </si>
  <si>
    <t xml:space="preserve">The offer should include a responsibility matrix clearly splitting the role of the supplier and MIC2 </t>
  </si>
  <si>
    <t>The supplier shall provide a documented procedure working with relevant works</t>
  </si>
  <si>
    <r>
      <t xml:space="preserve">Provide all references on Data Centers executed by the company. 
</t>
    </r>
    <r>
      <rPr>
        <sz val="11"/>
        <color rgb="FFFF0000"/>
        <rFont val="Calibri"/>
        <family val="2"/>
        <scheme val="minor"/>
      </rPr>
      <t>(less than 2 references the grade is 0, 2 - 7 references the grade is 1, more than 7 references the grade is 2)</t>
    </r>
  </si>
  <si>
    <r>
      <t xml:space="preserve">Company portfolio to be submitted showing all similar projects executed by the company. This shall provide more information on the expertise of the bidder on all related aspects for this project. 
</t>
    </r>
    <r>
      <rPr>
        <i/>
        <sz val="11"/>
        <color rgb="FFFF0000"/>
        <rFont val="Calibri"/>
        <family val="2"/>
        <scheme val="minor"/>
      </rPr>
      <t>(the grading will be relative to the relevant experience amongst all the bidders)</t>
    </r>
  </si>
  <si>
    <t xml:space="preserve">Local Fire Suppliers/contractors shall have a minimum of 5 years experience related to the above works </t>
  </si>
  <si>
    <t>Spare parts of the systems are to be provided as per appendix 1 and BoQ
(List of Spares to be offered needs to be added in the proposal).</t>
  </si>
  <si>
    <t>Warranty &amp; Spare Parts</t>
  </si>
  <si>
    <t>Installation and upgrade of FM200 system in the new and existing areas shall be made with the existing system (Kidde) as it is an expansion of the exisiting system. Datasheet to be provided with the proposal (system unclude all components such as panels, cylinders...)</t>
  </si>
  <si>
    <t>Each  UPS shall be equipped and connected with individual battery backup bank (or built in) properly sized for 15 minutes backup each at least. Calculation procedures to be submitted by the contractor</t>
  </si>
  <si>
    <t>Each ATS should have 3 inputs: EDL, Gen1, Gen2  and Microprocessor controlled</t>
  </si>
  <si>
    <t>Supplied cooling units shall be mandatory suitale to smoothly operate even with a vertical separating distance between the indoor and outdoor unit of more than 25m</t>
  </si>
  <si>
    <t>ATS shall be calssified under Tier 3 data center requirements(SLD preparation and provision for each site is mandatory, form source to sockets)</t>
  </si>
  <si>
    <t>The Battery sizing calculation to provide (separate Battery Banks for each UPS) total net output for 15 minutes must be submitted with the offer</t>
  </si>
  <si>
    <r>
      <t xml:space="preserve">All the obsolete cables dismantling (power, radio, data) in all the five sites is to be made by the contractor also in presence and support of MIC 2 staff. 
</t>
    </r>
    <r>
      <rPr>
        <b/>
        <i/>
        <sz val="12"/>
        <color rgb="FFFF0000"/>
        <rFont val="Calibri"/>
        <family val="2"/>
        <scheme val="minor"/>
      </rPr>
      <t>This is to note that this scope is very delicate and should be done with EXTREME care as will be working with LIVE network!
Work Should be done during OFF Peak Hours
Teams who sould work MUST have expertise with cabling systems in Data Centers.</t>
    </r>
  </si>
  <si>
    <t>All Cooling units shall be capable of operating efficiently at a vertical distance separating indoor and outdoor units of 27 meters and a total piping length of 50 meters between the evaporators and the condensers</t>
  </si>
  <si>
    <t>Dual power supply, variable speed (inverter)  Precision cooling units are only accepted (single package solution is not allowed) and The Split units shall be 5TR composed of an indoor unit with refrigerant circuit and an air cooled outdoor unit for application with R410 refrigerant as per appendix 1 (datasheets to be provided)</t>
  </si>
  <si>
    <t>The silencer shall be mounted so that its weight is not supported by the engine nor will exhaust system growth due to thermal expansion be imposed on the engine - sound must not exceed 65 DB measured at 1 meter distance from all directions of the generator ,with built in daily fuel tank ,and mounted on high quality anti-vibrated pads.
 Data Sheets should be provided along with the proposal</t>
  </si>
  <si>
    <t xml:space="preserve">Rehablitation of the generator area in Bir Hassan </t>
  </si>
  <si>
    <t>Replacement for the Cyclone filters of the 650 KVA existing generators in justice</t>
  </si>
  <si>
    <t>Installation of Generator monitoring systems</t>
  </si>
  <si>
    <t>Latest technology UPSs having local representative in local market with rating specified in appendix 1/BOQ are to be provided for each core site (detailed datasheets to be submitted with the proposal)</t>
  </si>
  <si>
    <t>ATS supply and installation as per the ratings listed in the scope in appendix 1/BOQ</t>
  </si>
  <si>
    <t xml:space="preserve">The units shall be suitable for power supply 380 Volt, 3 Ph, 50 Hz, dual power source, variable speed (inverter) and with Refrigerant R410 or equivalent approved with enhanced efficiency. </t>
  </si>
  <si>
    <t>EER (Energie Efficency Ratio)
1- EER&gt;12 grade is 2
2- 11&lt;EER&lt;12 grade is 1
3- EER&lt;11 drade is 0</t>
  </si>
  <si>
    <t>Q</t>
  </si>
  <si>
    <t>UPS Efficiency
1-97%-99% grade is 2
2- 94%-96.9% grade is 1
3- below 93.9% grade is 0</t>
  </si>
  <si>
    <t xml:space="preserve">Generators accessories Supply </t>
  </si>
  <si>
    <t>Cooling Units warranty shall be ONE year / compressors warranty shall be 5 years</t>
  </si>
  <si>
    <r>
      <t xml:space="preserve">Proposed ATS should be implementated in at least 10 Data Centers in Eu, USA/Canada, and Far East - </t>
    </r>
    <r>
      <rPr>
        <i/>
        <sz val="11"/>
        <color theme="1"/>
        <rFont val="Calibri"/>
        <family val="2"/>
        <scheme val="minor"/>
      </rPr>
      <t>List of 30 projects to be provided</t>
    </r>
    <r>
      <rPr>
        <sz val="11"/>
        <color theme="1"/>
        <rFont val="Calibri"/>
        <family val="2"/>
        <scheme val="minor"/>
      </rPr>
      <t xml:space="preserve"> 
</t>
    </r>
    <r>
      <rPr>
        <sz val="11"/>
        <color rgb="FFFF0000"/>
        <rFont val="Calibri"/>
        <family val="2"/>
        <scheme val="minor"/>
      </rPr>
      <t>(less than 10 references the grade is 0, between 10 and 25 references the grade is 1, more than 30 references the grade is 2)</t>
    </r>
  </si>
  <si>
    <r>
      <t xml:space="preserve">Proposed cooling system should be implementated in at least 10 Data Centers in Eu, USA/Canada, anf Far East </t>
    </r>
    <r>
      <rPr>
        <i/>
        <sz val="11"/>
        <color theme="1"/>
        <rFont val="Calibri"/>
        <family val="2"/>
        <scheme val="minor"/>
      </rPr>
      <t xml:space="preserve">- List of 30 projects to be provided 
</t>
    </r>
    <r>
      <rPr>
        <i/>
        <sz val="11"/>
        <color rgb="FFFF0000"/>
        <rFont val="Calibri"/>
        <family val="2"/>
        <scheme val="minor"/>
      </rPr>
      <t>(less than 10 references the grade is 0, between 10 and 25 references the grade is 1, more than 30 references the grade is 2)</t>
    </r>
  </si>
  <si>
    <r>
      <t xml:space="preserve">Proposed UPS should be implementated in at least 10 Data Centers in Eu, USA/Canada, and Far East - </t>
    </r>
    <r>
      <rPr>
        <i/>
        <sz val="11"/>
        <color theme="1"/>
        <rFont val="Calibri"/>
        <family val="2"/>
        <scheme val="minor"/>
      </rPr>
      <t xml:space="preserve">- List of 30 projects to be provided 
</t>
    </r>
    <r>
      <rPr>
        <i/>
        <sz val="11"/>
        <color rgb="FFFF0000"/>
        <rFont val="Calibri"/>
        <family val="2"/>
        <scheme val="minor"/>
      </rPr>
      <t>(less than 10 references the grade is 0, between 10 and 25 references the grade is 1, more than 30 references the grade is 2)</t>
    </r>
  </si>
  <si>
    <r>
      <t xml:space="preserve">for the cabling, works shall include for all necessary related works such as Cable Tray with covers, Cable Duct, Fiber runners etc as required to have a complete installation meeting relevant standards and local regulations </t>
    </r>
    <r>
      <rPr>
        <u/>
        <sz val="10"/>
        <color rgb="FF000000"/>
        <rFont val="Arial"/>
        <family val="2"/>
      </rPr>
      <t>(All datasheets are to be mandatory provided as part of the proposal)</t>
    </r>
  </si>
  <si>
    <t>Each unit (15 TR) shall have dual refrigeration system with two refrigeration steps</t>
  </si>
  <si>
    <t xml:space="preserve">The condenser shall have two separate refrigeration circuits to balance the heat rejection of each compressor at 50º C </t>
  </si>
  <si>
    <t>Each brand of the ATS, UPS, Batteries, Cooling, Raised floor should have been installed in at least 5 Data centers in European Union, USA/Canada, and Far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</si>
</sst>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31">
    <font>
      <sz val="11"/>
      <color theme="1"/>
      <name val="Calibri"/>
      <family val="2"/>
      <scheme val="minor"/>
    </font>
    <font>
      <sz val="12"/>
      <name val="宋体"/>
      <family val="3"/>
      <charset val="134"/>
    </font>
    <font>
      <i/>
      <sz val="11"/>
      <color indexed="8"/>
      <name val="Calibri"/>
      <family val="2"/>
    </font>
    <font>
      <sz val="10"/>
      <name val="Arial"/>
      <family val="2"/>
    </font>
    <font>
      <b/>
      <sz val="11"/>
      <name val="Calibri"/>
      <family val="2"/>
    </font>
    <font>
      <u/>
      <sz val="12"/>
      <color indexed="8"/>
      <name val="Times New Roman"/>
      <family val="1"/>
    </font>
    <font>
      <sz val="12"/>
      <color indexed="8"/>
      <name val="Times New Roman"/>
      <family val="1"/>
    </font>
    <font>
      <sz val="12"/>
      <color indexed="8"/>
      <name val="Symbol"/>
      <family val="1"/>
      <charset val="2"/>
    </font>
    <font>
      <sz val="11"/>
      <color theme="1"/>
      <name val="Calibri"/>
      <family val="2"/>
      <scheme val="minor"/>
    </font>
    <font>
      <sz val="11"/>
      <color theme="0"/>
      <name val="Calibri"/>
      <family val="2"/>
      <scheme val="minor"/>
    </font>
    <font>
      <b/>
      <sz val="11"/>
      <color theme="0"/>
      <name val="Calibri"/>
      <family val="2"/>
      <scheme val="minor"/>
    </font>
    <font>
      <sz val="11"/>
      <color indexed="8"/>
      <name val="Calibri"/>
      <family val="2"/>
      <scheme val="minor"/>
    </font>
    <font>
      <sz val="11"/>
      <color theme="1"/>
      <name val="Calibri"/>
      <family val="2"/>
      <charset val="134"/>
      <scheme val="minor"/>
    </font>
    <font>
      <b/>
      <sz val="11"/>
      <color theme="1"/>
      <name val="Calibri"/>
      <family val="2"/>
      <scheme val="minor"/>
    </font>
    <font>
      <b/>
      <sz val="13"/>
      <color theme="1"/>
      <name val="Calibri"/>
      <family val="2"/>
      <scheme val="minor"/>
    </font>
    <font>
      <b/>
      <sz val="12"/>
      <color theme="1"/>
      <name val="Calibri"/>
      <family val="2"/>
      <scheme val="minor"/>
    </font>
    <font>
      <b/>
      <sz val="13"/>
      <color theme="0"/>
      <name val="Calibri"/>
      <family val="2"/>
      <scheme val="minor"/>
    </font>
    <font>
      <sz val="11"/>
      <color theme="3"/>
      <name val="Calibri"/>
      <family val="2"/>
      <scheme val="minor"/>
    </font>
    <font>
      <b/>
      <sz val="12"/>
      <color theme="4" tint="-0.249977111117893"/>
      <name val="Calibri"/>
      <family val="2"/>
      <scheme val="minor"/>
    </font>
    <font>
      <sz val="10"/>
      <color rgb="FF000000"/>
      <name val="Arial"/>
      <family val="2"/>
    </font>
    <font>
      <sz val="10"/>
      <color rgb="FF000000"/>
      <name val="Uictfonttextstylebody"/>
    </font>
    <font>
      <sz val="10"/>
      <color rgb="FF000000"/>
      <name val="Noto Sans Symbols"/>
    </font>
    <font>
      <b/>
      <sz val="11"/>
      <color rgb="FFC00000"/>
      <name val="Calibri"/>
      <family val="2"/>
      <scheme val="minor"/>
    </font>
    <font>
      <sz val="11"/>
      <name val="Calibri"/>
      <family val="2"/>
      <scheme val="minor"/>
    </font>
    <font>
      <sz val="11"/>
      <color rgb="FFFF0000"/>
      <name val="Calibri"/>
      <family val="2"/>
      <scheme val="minor"/>
    </font>
    <font>
      <u/>
      <sz val="10"/>
      <color rgb="FF000000"/>
      <name val="Arial"/>
      <family val="2"/>
    </font>
    <font>
      <sz val="11"/>
      <color rgb="FF000000"/>
      <name val="Calibri"/>
      <family val="2"/>
    </font>
    <font>
      <i/>
      <sz val="11"/>
      <color theme="1"/>
      <name val="Calibri"/>
      <family val="2"/>
      <scheme val="minor"/>
    </font>
    <font>
      <i/>
      <sz val="11"/>
      <color rgb="FFFF0000"/>
      <name val="Calibri"/>
      <family val="2"/>
      <scheme val="minor"/>
    </font>
    <font>
      <sz val="12"/>
      <color rgb="FF000000"/>
      <name val="Calibri"/>
      <family val="2"/>
      <scheme val="minor"/>
    </font>
    <font>
      <b/>
      <i/>
      <sz val="12"/>
      <color rgb="FFFF0000"/>
      <name val="Calibri"/>
      <family val="2"/>
      <scheme val="minor"/>
    </font>
  </fonts>
  <fills count="16">
    <fill>
      <patternFill patternType="none"/>
    </fill>
    <fill>
      <patternFill patternType="gray125"/>
    </fill>
    <fill>
      <patternFill patternType="solid">
        <fgColor rgb="FFFFFF66"/>
        <bgColor indexed="64"/>
      </patternFill>
    </fill>
    <fill>
      <patternFill patternType="solid">
        <fgColor theme="4" tint="-0.249977111117893"/>
        <bgColor indexed="64"/>
      </patternFill>
    </fill>
    <fill>
      <patternFill patternType="solid">
        <fgColor theme="3"/>
        <bgColor indexed="64"/>
      </patternFill>
    </fill>
    <fill>
      <patternFill patternType="solid">
        <fgColor rgb="FFFFFF99"/>
        <bgColor indexed="64"/>
      </patternFill>
    </fill>
    <fill>
      <patternFill patternType="mediumGray">
        <fgColor theme="0" tint="-0.14996795556505021"/>
        <bgColor rgb="FFFFFF66"/>
      </patternFill>
    </fill>
    <fill>
      <patternFill patternType="mediumGray">
        <fgColor theme="0" tint="-0.34998626667073579"/>
        <bgColor indexed="65"/>
      </patternFill>
    </fill>
    <fill>
      <patternFill patternType="solid">
        <fgColor theme="4" tint="0.79998168889431442"/>
        <bgColor indexed="64"/>
      </patternFill>
    </fill>
    <fill>
      <patternFill patternType="solid">
        <fgColor rgb="FF00B0F0"/>
        <bgColor rgb="FFFFC000"/>
      </patternFill>
    </fill>
    <fill>
      <patternFill patternType="solid">
        <fgColor rgb="FFFFFFFF"/>
        <bgColor rgb="FFFFFFFF"/>
      </patternFill>
    </fill>
    <fill>
      <patternFill patternType="solid">
        <fgColor rgb="FFFF000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6">
    <xf numFmtId="0" fontId="0" fillId="0" borderId="0"/>
    <xf numFmtId="0" fontId="1" fillId="0" borderId="0"/>
    <xf numFmtId="0" fontId="11" fillId="0" borderId="0"/>
    <xf numFmtId="0" fontId="12" fillId="0" borderId="0">
      <alignment vertical="center"/>
    </xf>
    <xf numFmtId="9" fontId="8" fillId="0" borderId="0" applyFont="0" applyFill="0" applyBorder="0" applyAlignment="0" applyProtection="0"/>
    <xf numFmtId="44" fontId="8" fillId="0" borderId="0" applyFont="0" applyFill="0" applyBorder="0" applyAlignment="0" applyProtection="0"/>
  </cellStyleXfs>
  <cellXfs count="86">
    <xf numFmtId="0" fontId="0" fillId="0" borderId="0" xfId="0"/>
    <xf numFmtId="0" fontId="0" fillId="0" borderId="1" xfId="0" applyBorder="1" applyAlignment="1">
      <alignment vertical="top" wrapText="1"/>
    </xf>
    <xf numFmtId="0" fontId="14" fillId="0" borderId="0" xfId="0" applyFont="1" applyAlignment="1">
      <alignment horizontal="left" vertical="top"/>
    </xf>
    <xf numFmtId="0" fontId="15" fillId="0" borderId="0" xfId="0" applyFont="1"/>
    <xf numFmtId="0" fontId="0" fillId="0" borderId="1" xfId="0" applyBorder="1" applyAlignment="1">
      <alignment horizontal="right" vertical="top"/>
    </xf>
    <xf numFmtId="0" fontId="0" fillId="0" borderId="0" xfId="0" applyAlignment="1">
      <alignment horizontal="left" vertical="top"/>
    </xf>
    <xf numFmtId="0" fontId="0" fillId="0" borderId="0" xfId="0" applyAlignment="1">
      <alignment vertical="top" wrapText="1"/>
    </xf>
    <xf numFmtId="0" fontId="15" fillId="2" borderId="1" xfId="0" applyFont="1" applyFill="1" applyBorder="1" applyAlignment="1">
      <alignment horizontal="left" vertical="top"/>
    </xf>
    <xf numFmtId="0" fontId="15" fillId="2" borderId="1" xfId="0" applyFont="1" applyFill="1" applyBorder="1" applyAlignment="1">
      <alignment vertical="top" wrapText="1"/>
    </xf>
    <xf numFmtId="0" fontId="16" fillId="3" borderId="0" xfId="0" applyFont="1" applyFill="1" applyAlignment="1">
      <alignment horizontal="center" vertical="top" wrapText="1"/>
    </xf>
    <xf numFmtId="0" fontId="0" fillId="0" borderId="0" xfId="0" applyFont="1" applyAlignment="1">
      <alignment horizontal="center" vertical="center"/>
    </xf>
    <xf numFmtId="9" fontId="8" fillId="0" borderId="0" xfId="4" applyFont="1" applyAlignment="1">
      <alignment horizontal="center" vertical="center"/>
    </xf>
    <xf numFmtId="0" fontId="0" fillId="0" borderId="0" xfId="0" applyAlignment="1">
      <alignment horizontal="center" vertical="center"/>
    </xf>
    <xf numFmtId="0" fontId="0" fillId="4" borderId="0" xfId="0" applyFont="1" applyFill="1" applyAlignment="1">
      <alignment horizontal="center" vertical="center"/>
    </xf>
    <xf numFmtId="9" fontId="8" fillId="4" borderId="0" xfId="4" applyFont="1" applyFill="1" applyAlignment="1">
      <alignment horizontal="center" vertical="center"/>
    </xf>
    <xf numFmtId="0" fontId="17" fillId="4" borderId="0" xfId="0" applyFont="1" applyFill="1" applyAlignment="1">
      <alignment horizontal="center" vertical="center"/>
    </xf>
    <xf numFmtId="0" fontId="9" fillId="4" borderId="0" xfId="0" applyFont="1" applyFill="1" applyAlignment="1">
      <alignment horizontal="center" vertical="center"/>
    </xf>
    <xf numFmtId="9" fontId="10" fillId="4" borderId="0" xfId="4" applyFont="1" applyFill="1" applyAlignment="1">
      <alignment horizontal="center" vertical="center"/>
    </xf>
    <xf numFmtId="0" fontId="0" fillId="0" borderId="1" xfId="0" applyFill="1" applyBorder="1" applyAlignment="1">
      <alignment vertical="top" wrapText="1"/>
    </xf>
    <xf numFmtId="9" fontId="18" fillId="2" borderId="1" xfId="4" applyFont="1" applyFill="1" applyBorder="1" applyAlignment="1">
      <alignment horizontal="center" vertical="center"/>
    </xf>
    <xf numFmtId="0" fontId="0" fillId="0" borderId="1" xfId="0" applyFont="1" applyFill="1" applyBorder="1" applyAlignment="1">
      <alignment horizontal="center" vertical="center"/>
    </xf>
    <xf numFmtId="9" fontId="18" fillId="7" borderId="1" xfId="4"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5" xfId="0" applyFont="1" applyBorder="1" applyAlignment="1">
      <alignment wrapText="1"/>
    </xf>
    <xf numFmtId="0" fontId="19" fillId="0" borderId="5" xfId="0" applyFont="1" applyBorder="1" applyAlignment="1">
      <alignment wrapText="1"/>
    </xf>
    <xf numFmtId="0" fontId="19" fillId="0" borderId="5" xfId="0" applyFont="1" applyBorder="1" applyAlignment="1">
      <alignment horizontal="left" vertical="center" wrapText="1"/>
    </xf>
    <xf numFmtId="0" fontId="4" fillId="9" borderId="5" xfId="0" applyFont="1" applyFill="1" applyBorder="1" applyAlignment="1">
      <alignment horizontal="center" vertical="center"/>
    </xf>
    <xf numFmtId="0" fontId="21" fillId="0" borderId="5" xfId="0" applyFont="1" applyBorder="1" applyAlignment="1">
      <alignment horizontal="left" vertical="center"/>
    </xf>
    <xf numFmtId="0" fontId="21" fillId="0" borderId="5" xfId="0" applyFont="1" applyBorder="1" applyAlignment="1">
      <alignment horizontal="left" vertical="center" wrapText="1"/>
    </xf>
    <xf numFmtId="0" fontId="19" fillId="10" borderId="5" xfId="0" applyFont="1" applyFill="1" applyBorder="1" applyAlignment="1">
      <alignment horizontal="left" vertical="center"/>
    </xf>
    <xf numFmtId="0" fontId="19" fillId="10" borderId="5" xfId="0" applyFont="1" applyFill="1" applyBorder="1" applyAlignment="1">
      <alignment horizontal="left" vertical="center" wrapText="1"/>
    </xf>
    <xf numFmtId="164" fontId="8" fillId="5" borderId="1" xfId="4" applyNumberFormat="1" applyFont="1" applyFill="1" applyBorder="1" applyAlignment="1">
      <alignment horizontal="center" vertical="center"/>
    </xf>
    <xf numFmtId="10" fontId="22" fillId="8" borderId="2" xfId="4" applyNumberFormat="1" applyFont="1" applyFill="1" applyBorder="1" applyAlignment="1">
      <alignment horizontal="center" vertical="center"/>
    </xf>
    <xf numFmtId="0" fontId="0" fillId="0" borderId="1" xfId="0" applyBorder="1" applyAlignment="1">
      <alignment horizontal="left" vertical="top"/>
    </xf>
    <xf numFmtId="0" fontId="0" fillId="0" borderId="1" xfId="0" applyFont="1" applyBorder="1" applyAlignment="1">
      <alignment horizontal="center" vertical="center"/>
    </xf>
    <xf numFmtId="9" fontId="8" fillId="0" borderId="1" xfId="4" applyFont="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left" vertical="top"/>
    </xf>
    <xf numFmtId="0" fontId="13" fillId="11" borderId="1" xfId="0" applyFont="1" applyFill="1" applyBorder="1" applyAlignment="1">
      <alignment vertical="top" wrapText="1"/>
    </xf>
    <xf numFmtId="0" fontId="0" fillId="11" borderId="1" xfId="0" applyFont="1" applyFill="1" applyBorder="1" applyAlignment="1">
      <alignment horizontal="center" vertical="center"/>
    </xf>
    <xf numFmtId="9" fontId="8" fillId="11" borderId="1" xfId="4" applyFont="1" applyFill="1" applyBorder="1" applyAlignment="1">
      <alignment horizontal="center" vertical="center"/>
    </xf>
    <xf numFmtId="0" fontId="0" fillId="11" borderId="1" xfId="0" applyFill="1" applyBorder="1" applyAlignment="1">
      <alignment horizontal="center" vertical="center"/>
    </xf>
    <xf numFmtId="0" fontId="23" fillId="0" borderId="1" xfId="0" applyFont="1" applyBorder="1" applyAlignment="1">
      <alignment wrapText="1"/>
    </xf>
    <xf numFmtId="0" fontId="0" fillId="0" borderId="1" xfId="0" quotePrefix="1" applyFont="1" applyBorder="1" applyAlignment="1">
      <alignment wrapText="1"/>
    </xf>
    <xf numFmtId="0" fontId="19" fillId="10" borderId="0" xfId="0" applyFont="1" applyFill="1" applyBorder="1" applyAlignment="1">
      <alignment horizontal="left" vertical="center" wrapText="1"/>
    </xf>
    <xf numFmtId="0" fontId="23" fillId="0" borderId="1" xfId="0" applyFont="1" applyBorder="1" applyAlignment="1">
      <alignment horizontal="justify" vertical="center" wrapText="1"/>
    </xf>
    <xf numFmtId="0" fontId="23" fillId="0" borderId="1" xfId="0" quotePrefix="1" applyFont="1" applyBorder="1" applyAlignment="1">
      <alignment wrapText="1"/>
    </xf>
    <xf numFmtId="0" fontId="23" fillId="12" borderId="1" xfId="0" applyFont="1" applyFill="1" applyBorder="1" applyAlignment="1" applyProtection="1">
      <alignment wrapText="1" shrinkToFit="1"/>
      <protection locked="0"/>
    </xf>
    <xf numFmtId="0" fontId="24" fillId="0" borderId="1" xfId="0" applyFont="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0" fillId="0" borderId="3" xfId="0" applyBorder="1" applyAlignment="1">
      <alignment horizontal="right" vertical="top"/>
    </xf>
    <xf numFmtId="44" fontId="18" fillId="6" borderId="1" xfId="5" applyFont="1" applyFill="1" applyBorder="1" applyAlignment="1">
      <alignment horizontal="center" vertical="center"/>
    </xf>
    <xf numFmtId="0" fontId="0" fillId="15" borderId="1" xfId="0" applyFill="1" applyBorder="1" applyAlignment="1">
      <alignment horizontal="center" vertical="center" wrapText="1"/>
    </xf>
    <xf numFmtId="9" fontId="8" fillId="0" borderId="3" xfId="4" applyFont="1" applyBorder="1" applyAlignment="1">
      <alignment horizontal="center" vertical="center"/>
    </xf>
    <xf numFmtId="0" fontId="0" fillId="15" borderId="1" xfId="0" applyFont="1" applyFill="1" applyBorder="1" applyAlignment="1">
      <alignment horizontal="center" vertical="center"/>
    </xf>
    <xf numFmtId="0" fontId="3" fillId="0" borderId="7" xfId="0" applyFont="1" applyBorder="1" applyAlignment="1">
      <alignment wrapText="1"/>
    </xf>
    <xf numFmtId="0" fontId="19" fillId="0" borderId="7" xfId="0" applyFont="1" applyBorder="1" applyAlignment="1">
      <alignment wrapText="1"/>
    </xf>
    <xf numFmtId="0" fontId="3" fillId="0" borderId="5" xfId="0" applyFont="1" applyFill="1" applyBorder="1" applyAlignment="1">
      <alignment wrapText="1"/>
    </xf>
    <xf numFmtId="0" fontId="3" fillId="0" borderId="6" xfId="0" applyFont="1" applyBorder="1" applyAlignment="1">
      <alignment wrapText="1"/>
    </xf>
    <xf numFmtId="0" fontId="26" fillId="0" borderId="1" xfId="0" applyFont="1" applyFill="1" applyBorder="1" applyAlignment="1">
      <alignment vertical="center" wrapText="1"/>
    </xf>
    <xf numFmtId="0" fontId="19" fillId="10" borderId="1" xfId="0" applyFont="1" applyFill="1" applyBorder="1" applyAlignment="1">
      <alignment horizontal="left" vertical="center" wrapText="1"/>
    </xf>
    <xf numFmtId="0" fontId="19" fillId="10" borderId="7" xfId="0" applyFont="1" applyFill="1" applyBorder="1" applyAlignment="1">
      <alignment horizontal="left" vertical="center" wrapText="1"/>
    </xf>
    <xf numFmtId="0" fontId="19" fillId="10" borderId="8" xfId="0" applyFont="1" applyFill="1" applyBorder="1" applyAlignment="1">
      <alignment horizontal="left" vertical="center" wrapText="1"/>
    </xf>
    <xf numFmtId="0" fontId="19" fillId="10" borderId="3" xfId="0" applyFont="1" applyFill="1" applyBorder="1" applyAlignment="1">
      <alignment horizontal="left" vertical="center" wrapText="1"/>
    </xf>
    <xf numFmtId="0" fontId="23" fillId="0" borderId="3" xfId="0" applyFont="1" applyFill="1" applyBorder="1" applyAlignment="1">
      <alignment vertical="center" wrapText="1"/>
    </xf>
    <xf numFmtId="0" fontId="23" fillId="0" borderId="3" xfId="0" applyFont="1" applyBorder="1" applyAlignment="1">
      <alignment wrapText="1"/>
    </xf>
    <xf numFmtId="0" fontId="13" fillId="8" borderId="1" xfId="0" applyFont="1" applyFill="1" applyBorder="1" applyAlignment="1">
      <alignment horizontal="center" vertical="center"/>
    </xf>
    <xf numFmtId="0" fontId="10" fillId="4" borderId="0" xfId="0" applyFont="1" applyFill="1" applyAlignment="1">
      <alignment vertical="center"/>
    </xf>
    <xf numFmtId="0" fontId="13" fillId="14" borderId="3" xfId="0" applyFont="1" applyFill="1" applyBorder="1" applyAlignment="1">
      <alignment vertical="center"/>
    </xf>
    <xf numFmtId="0" fontId="13" fillId="13" borderId="3" xfId="0" applyFont="1" applyFill="1" applyBorder="1" applyAlignment="1">
      <alignment vertical="center"/>
    </xf>
    <xf numFmtId="0" fontId="13" fillId="13" borderId="4" xfId="0" applyFont="1" applyFill="1" applyBorder="1" applyAlignment="1">
      <alignment vertical="center"/>
    </xf>
    <xf numFmtId="0" fontId="19" fillId="0" borderId="1" xfId="0" applyFont="1" applyBorder="1" applyAlignment="1">
      <alignment wrapText="1"/>
    </xf>
    <xf numFmtId="0" fontId="19" fillId="0" borderId="5" xfId="0" applyFont="1" applyFill="1" applyBorder="1" applyAlignment="1">
      <alignment wrapText="1"/>
    </xf>
    <xf numFmtId="0" fontId="21" fillId="0" borderId="5" xfId="0" applyFont="1" applyFill="1" applyBorder="1" applyAlignment="1">
      <alignment horizontal="left" vertical="center" wrapText="1"/>
    </xf>
    <xf numFmtId="9" fontId="18" fillId="15" borderId="1" xfId="4" applyFont="1" applyFill="1" applyBorder="1" applyAlignment="1">
      <alignment horizontal="center" vertical="center"/>
    </xf>
    <xf numFmtId="9" fontId="18" fillId="15" borderId="3" xfId="4" applyFont="1" applyFill="1" applyBorder="1" applyAlignment="1">
      <alignment horizontal="center" vertical="center"/>
    </xf>
    <xf numFmtId="0" fontId="19" fillId="0" borderId="5" xfId="0" applyFont="1" applyFill="1" applyBorder="1" applyAlignment="1">
      <alignment horizontal="left" vertical="center" wrapText="1"/>
    </xf>
    <xf numFmtId="0" fontId="20" fillId="0" borderId="5" xfId="0" applyFont="1" applyFill="1" applyBorder="1" applyAlignment="1">
      <alignment wrapText="1"/>
    </xf>
    <xf numFmtId="0" fontId="20" fillId="0" borderId="5" xfId="0" applyFont="1" applyFill="1" applyBorder="1" applyAlignment="1">
      <alignment vertical="center" wrapText="1"/>
    </xf>
    <xf numFmtId="0" fontId="23" fillId="0" borderId="1" xfId="0" applyFont="1" applyFill="1" applyBorder="1" applyAlignment="1">
      <alignment horizontal="justify" vertical="center" wrapText="1"/>
    </xf>
    <xf numFmtId="0" fontId="3" fillId="0" borderId="7" xfId="0" applyFont="1" applyFill="1" applyBorder="1" applyAlignment="1">
      <alignment wrapText="1"/>
    </xf>
    <xf numFmtId="0" fontId="29" fillId="10" borderId="5" xfId="0" applyFont="1" applyFill="1" applyBorder="1" applyAlignment="1">
      <alignment horizontal="left" vertical="center" wrapText="1"/>
    </xf>
    <xf numFmtId="0" fontId="20" fillId="0" borderId="0" xfId="0" applyFont="1" applyFill="1" applyBorder="1" applyAlignment="1">
      <alignment vertical="center" wrapText="1"/>
    </xf>
  </cellXfs>
  <cellStyles count="6">
    <cellStyle name="0,0_x000d__x000a_NA_x000d__x000a_" xfId="1"/>
    <cellStyle name="Currency" xfId="5" builtinId="4"/>
    <cellStyle name="Normal" xfId="0" builtinId="0"/>
    <cellStyle name="Normal 2" xfId="2"/>
    <cellStyle name="Normal 3" xfId="3"/>
    <cellStyle name="Percent" xfId="4" builtinId="5"/>
  </cellStyles>
  <dxfs count="1">
    <dxf>
      <fill>
        <patternFill patternType="gray0625">
          <f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53"/>
  <sheetViews>
    <sheetView tabSelected="1" zoomScaleNormal="100" workbookViewId="0">
      <pane xSplit="4" ySplit="3" topLeftCell="H17" activePane="bottomRight" state="frozen"/>
      <selection pane="topRight" activeCell="E1" sqref="E1"/>
      <selection pane="bottomLeft" activeCell="A5" sqref="A5"/>
      <selection pane="bottomRight" activeCell="B5" sqref="B5:B20"/>
    </sheetView>
  </sheetViews>
  <sheetFormatPr defaultRowHeight="14.4" outlineLevelRow="2"/>
  <cols>
    <col min="1" max="1" width="6" style="5" customWidth="1"/>
    <col min="2" max="2" width="65.88671875" style="6" customWidth="1"/>
    <col min="3" max="3" width="14.109375" style="10" bestFit="1" customWidth="1"/>
    <col min="4" max="4" width="9.6640625" style="11" customWidth="1"/>
    <col min="5" max="6" width="12.6640625" style="12" customWidth="1"/>
    <col min="7" max="7" width="12.6640625" style="12" customWidth="1" collapsed="1"/>
    <col min="8" max="8" width="12.6640625" style="12" customWidth="1"/>
  </cols>
  <sheetData>
    <row r="1" spans="1:8" s="3" customFormat="1" ht="15.6">
      <c r="A1" s="5"/>
      <c r="B1" s="6"/>
      <c r="C1" s="13"/>
      <c r="D1" s="14"/>
      <c r="E1" s="70" t="s">
        <v>113</v>
      </c>
      <c r="F1" s="70"/>
      <c r="G1" s="70"/>
      <c r="H1" s="70"/>
    </row>
    <row r="2" spans="1:8">
      <c r="C2" s="15"/>
      <c r="D2" s="14"/>
      <c r="E2" s="69"/>
      <c r="F2" s="71"/>
      <c r="G2" s="72"/>
      <c r="H2" s="73"/>
    </row>
    <row r="3" spans="1:8" ht="17.399999999999999">
      <c r="A3" s="2"/>
      <c r="B3" s="9" t="s">
        <v>4</v>
      </c>
      <c r="C3" s="16"/>
      <c r="D3" s="17"/>
      <c r="E3" s="34">
        <f>SUM(E21,E25,E31,E48,E59,E74,E114,E153,E170,E184,E197,E199,E216,E226,E229,E235,E239)</f>
        <v>0</v>
      </c>
      <c r="F3" s="34">
        <f>SUM(F21,F25,F31,F48,F59,F74,F114,F153,F170,F184,F197,F199,F216,F226,F229,F235,F239)</f>
        <v>0</v>
      </c>
      <c r="G3" s="34">
        <f>SUM(G21,G25,G31,G48,G59,G74,G114,G153,G170,G184,G197,G199,G216,G226,G229,G235,G239)</f>
        <v>0</v>
      </c>
      <c r="H3" s="34">
        <f>SUM(H21,H25,H31,H48,H59,H74,H114,H153,H170,H184,H197,H199,H216,H226,H229,H235,H239)</f>
        <v>0</v>
      </c>
    </row>
    <row r="4" spans="1:8">
      <c r="A4" s="39"/>
      <c r="B4" s="40" t="s">
        <v>114</v>
      </c>
      <c r="C4" s="41"/>
      <c r="D4" s="42"/>
      <c r="E4" s="43"/>
      <c r="F4" s="43"/>
      <c r="G4" s="43"/>
      <c r="H4" s="43"/>
    </row>
    <row r="5" spans="1:8" ht="43.2" outlineLevel="1">
      <c r="A5" s="35"/>
      <c r="B5" s="1" t="s">
        <v>259</v>
      </c>
      <c r="C5" s="36"/>
      <c r="D5" s="37"/>
      <c r="E5" s="38"/>
      <c r="F5" s="38"/>
      <c r="G5" s="38"/>
      <c r="H5" s="38"/>
    </row>
    <row r="6" spans="1:8" ht="28.8" outlineLevel="1">
      <c r="A6" s="35"/>
      <c r="B6" s="1" t="s">
        <v>161</v>
      </c>
      <c r="C6" s="36"/>
      <c r="D6" s="37"/>
      <c r="E6" s="50"/>
      <c r="F6" s="50"/>
      <c r="G6" s="50"/>
      <c r="H6" s="38"/>
    </row>
    <row r="7" spans="1:8" ht="28.8" outlineLevel="1">
      <c r="A7" s="35"/>
      <c r="B7" s="1" t="s">
        <v>146</v>
      </c>
      <c r="C7" s="36"/>
      <c r="D7" s="37"/>
      <c r="E7" s="38"/>
      <c r="F7" s="38"/>
      <c r="G7" s="38"/>
      <c r="H7" s="38"/>
    </row>
    <row r="8" spans="1:8" ht="28.8" outlineLevel="1">
      <c r="A8" s="35"/>
      <c r="B8" s="1" t="s">
        <v>146</v>
      </c>
      <c r="C8" s="36"/>
      <c r="D8" s="37"/>
      <c r="E8" s="38"/>
      <c r="F8" s="38"/>
      <c r="G8" s="38"/>
      <c r="H8" s="38"/>
    </row>
    <row r="9" spans="1:8" outlineLevel="1">
      <c r="A9" s="35"/>
      <c r="B9" s="1" t="s">
        <v>147</v>
      </c>
      <c r="C9" s="36"/>
      <c r="D9" s="37"/>
      <c r="E9" s="38"/>
      <c r="F9" s="38"/>
      <c r="G9" s="38"/>
      <c r="H9" s="38"/>
    </row>
    <row r="10" spans="1:8" ht="57.6" outlineLevel="1">
      <c r="A10" s="35"/>
      <c r="B10" s="1" t="s">
        <v>232</v>
      </c>
      <c r="C10" s="36"/>
      <c r="D10" s="37"/>
      <c r="E10" s="38"/>
      <c r="F10" s="38"/>
      <c r="G10" s="38"/>
      <c r="H10" s="38"/>
    </row>
    <row r="11" spans="1:8" ht="72" outlineLevel="1">
      <c r="A11" s="35"/>
      <c r="B11" s="1" t="s">
        <v>184</v>
      </c>
      <c r="C11" s="36"/>
      <c r="D11" s="37"/>
      <c r="E11" s="38"/>
      <c r="F11" s="38"/>
      <c r="G11" s="38"/>
      <c r="H11" s="38"/>
    </row>
    <row r="12" spans="1:8" ht="28.8" outlineLevel="1">
      <c r="A12" s="35"/>
      <c r="B12" s="1" t="s">
        <v>234</v>
      </c>
      <c r="C12" s="36"/>
      <c r="D12" s="37"/>
      <c r="E12" s="50"/>
      <c r="F12" s="50"/>
      <c r="G12" s="50"/>
      <c r="H12" s="38"/>
    </row>
    <row r="13" spans="1:8" ht="43.2" outlineLevel="1">
      <c r="A13" s="35"/>
      <c r="B13" s="1" t="s">
        <v>233</v>
      </c>
      <c r="C13" s="36"/>
      <c r="D13" s="37"/>
      <c r="E13" s="50"/>
      <c r="F13" s="50"/>
      <c r="G13" s="50"/>
      <c r="H13" s="38"/>
    </row>
    <row r="14" spans="1:8" ht="43.2" outlineLevel="1">
      <c r="A14" s="35"/>
      <c r="B14" s="1" t="s">
        <v>163</v>
      </c>
      <c r="C14" s="36"/>
      <c r="D14" s="37"/>
      <c r="E14" s="38"/>
      <c r="F14" s="38"/>
      <c r="G14" s="38"/>
      <c r="H14" s="38"/>
    </row>
    <row r="15" spans="1:8" ht="28.8" outlineLevel="1">
      <c r="A15" s="35"/>
      <c r="B15" s="1" t="s">
        <v>178</v>
      </c>
      <c r="C15" s="36"/>
      <c r="D15" s="56"/>
      <c r="E15" s="38"/>
      <c r="F15" s="38"/>
      <c r="G15" s="38"/>
      <c r="H15" s="38"/>
    </row>
    <row r="16" spans="1:8" ht="72" outlineLevel="1">
      <c r="A16" s="35"/>
      <c r="B16" s="1" t="s">
        <v>240</v>
      </c>
      <c r="C16" s="36"/>
      <c r="D16" s="56"/>
      <c r="E16" s="38"/>
      <c r="F16" s="38"/>
      <c r="G16" s="38"/>
      <c r="H16" s="38"/>
    </row>
    <row r="17" spans="1:8" ht="43.2" outlineLevel="1">
      <c r="A17" s="35"/>
      <c r="B17" s="1" t="s">
        <v>239</v>
      </c>
      <c r="C17" s="36"/>
      <c r="D17" s="56"/>
      <c r="E17" s="38"/>
      <c r="F17" s="38"/>
      <c r="G17" s="38"/>
      <c r="H17" s="38"/>
    </row>
    <row r="18" spans="1:8" ht="43.2" outlineLevel="1">
      <c r="A18" s="35"/>
      <c r="B18" s="1" t="s">
        <v>177</v>
      </c>
      <c r="C18" s="36"/>
      <c r="D18" s="56"/>
      <c r="E18" s="38"/>
      <c r="F18" s="38"/>
      <c r="G18" s="38"/>
      <c r="H18" s="38"/>
    </row>
    <row r="19" spans="1:8" ht="43.2" outlineLevel="1">
      <c r="A19" s="35"/>
      <c r="B19" s="1" t="s">
        <v>235</v>
      </c>
      <c r="C19" s="36"/>
      <c r="D19" s="56"/>
      <c r="E19" s="38"/>
      <c r="F19" s="38"/>
      <c r="G19" s="38"/>
      <c r="H19" s="38"/>
    </row>
    <row r="20" spans="1:8" ht="124.8" outlineLevel="1">
      <c r="A20" s="35"/>
      <c r="B20" s="84" t="s">
        <v>238</v>
      </c>
      <c r="C20" s="36"/>
      <c r="D20" s="56"/>
      <c r="E20" s="38"/>
      <c r="F20" s="38"/>
      <c r="G20" s="38"/>
      <c r="H20" s="38"/>
    </row>
    <row r="21" spans="1:8" ht="15.6" collapsed="1">
      <c r="A21" s="7" t="s">
        <v>1</v>
      </c>
      <c r="B21" s="8" t="s">
        <v>5</v>
      </c>
      <c r="C21" s="54"/>
      <c r="D21" s="78">
        <v>0.01</v>
      </c>
      <c r="E21" s="33">
        <f>SUMPRODUCT($C$22:$C$24,E22:E24)/SUM($C$22:$C$24)*$D$21/2</f>
        <v>0</v>
      </c>
      <c r="F21" s="33">
        <f>SUMPRODUCT($C$22:$C$24,F22:F24)/SUM($C$22:$C$24)*$D$21/2</f>
        <v>0</v>
      </c>
      <c r="G21" s="33">
        <f>SUMPRODUCT($C$22:$C$24,G22:G24)/SUM($C$22:$C$24)*$D$21/2</f>
        <v>0</v>
      </c>
      <c r="H21" s="33">
        <f t="shared" ref="H21" si="0">SUMPRODUCT($C$22:$C$24,H22:H24)/SUM($C$22:$C$24)*$D$21/2</f>
        <v>0</v>
      </c>
    </row>
    <row r="22" spans="1:8" s="3" customFormat="1" ht="15.6" hidden="1" outlineLevel="1">
      <c r="A22" s="4"/>
      <c r="B22" s="1" t="s">
        <v>108</v>
      </c>
      <c r="C22" s="20">
        <v>1</v>
      </c>
      <c r="D22" s="21"/>
      <c r="E22" s="23"/>
      <c r="F22" s="23"/>
      <c r="G22" s="23"/>
      <c r="H22" s="23"/>
    </row>
    <row r="23" spans="1:8" ht="72" hidden="1" outlineLevel="1">
      <c r="A23" s="4"/>
      <c r="B23" s="1" t="s">
        <v>148</v>
      </c>
      <c r="C23" s="22">
        <v>1</v>
      </c>
      <c r="D23" s="21"/>
      <c r="E23" s="23"/>
      <c r="F23" s="24"/>
      <c r="G23" s="24"/>
      <c r="H23" s="24"/>
    </row>
    <row r="24" spans="1:8" ht="28.8" hidden="1" outlineLevel="1">
      <c r="A24" s="4"/>
      <c r="B24" s="1" t="s">
        <v>30</v>
      </c>
      <c r="C24" s="20">
        <v>1</v>
      </c>
      <c r="D24" s="21"/>
      <c r="E24" s="23"/>
      <c r="F24" s="23"/>
      <c r="G24" s="23"/>
      <c r="H24" s="23"/>
    </row>
    <row r="25" spans="1:8" ht="15.6" collapsed="1">
      <c r="A25" s="7" t="s">
        <v>0</v>
      </c>
      <c r="B25" s="8" t="s">
        <v>251</v>
      </c>
      <c r="C25" s="54"/>
      <c r="D25" s="78">
        <v>0.01</v>
      </c>
      <c r="E25" s="33">
        <f>SUMPRODUCT($C$26:$C$30,E26:E30)/SUM($C$26:$C$30)*$D$25/2</f>
        <v>0</v>
      </c>
      <c r="F25" s="33">
        <f>SUMPRODUCT($C$26:$C$30,F26:F30)/SUM($C$26:$C$30)*$D$21/2</f>
        <v>0</v>
      </c>
      <c r="G25" s="33">
        <f>SUMPRODUCT($C$26:$C$30,G26:G30)/SUM($C$26:$C$30)*$D$21/2</f>
        <v>0</v>
      </c>
      <c r="H25" s="33">
        <f>SUMPRODUCT($C$26:$C$30,H26:H30)/SUM($C$26:$C$30)*$D$21/2</f>
        <v>0</v>
      </c>
    </row>
    <row r="26" spans="1:8" ht="40.200000000000003" hidden="1" outlineLevel="1">
      <c r="A26" s="4"/>
      <c r="B26" s="25" t="s">
        <v>164</v>
      </c>
      <c r="C26" s="55">
        <v>10</v>
      </c>
      <c r="D26" s="21"/>
      <c r="E26" s="51">
        <v>0</v>
      </c>
      <c r="F26" s="52"/>
      <c r="G26" s="52"/>
      <c r="H26" s="24"/>
    </row>
    <row r="27" spans="1:8" ht="79.8" hidden="1" outlineLevel="1">
      <c r="A27" s="4"/>
      <c r="B27" s="60" t="s">
        <v>241</v>
      </c>
      <c r="C27" s="55">
        <v>1</v>
      </c>
      <c r="D27" s="21"/>
      <c r="E27" s="51">
        <v>0</v>
      </c>
      <c r="F27" s="52"/>
      <c r="G27" s="52"/>
      <c r="H27" s="24"/>
    </row>
    <row r="28" spans="1:8" ht="27" hidden="1" outlineLevel="1">
      <c r="A28" s="4"/>
      <c r="B28" s="60" t="s">
        <v>243</v>
      </c>
      <c r="C28" s="55">
        <v>1</v>
      </c>
      <c r="D28" s="21"/>
      <c r="E28" s="51">
        <v>0</v>
      </c>
      <c r="F28" s="52"/>
      <c r="G28" s="52"/>
      <c r="H28" s="24"/>
    </row>
    <row r="29" spans="1:8" ht="15.6" hidden="1" outlineLevel="1">
      <c r="A29" s="53"/>
      <c r="B29" s="62" t="s">
        <v>244</v>
      </c>
      <c r="C29" s="55">
        <v>10</v>
      </c>
      <c r="D29" s="21"/>
      <c r="E29" s="51">
        <v>0</v>
      </c>
      <c r="F29" s="52"/>
      <c r="G29" s="52"/>
      <c r="H29" s="24"/>
    </row>
    <row r="30" spans="1:8" ht="15.6" hidden="1" outlineLevel="1">
      <c r="A30" s="4"/>
      <c r="B30" s="61" t="s">
        <v>242</v>
      </c>
      <c r="C30" s="55">
        <v>1</v>
      </c>
      <c r="D30" s="21"/>
      <c r="E30" s="51">
        <v>0</v>
      </c>
      <c r="F30" s="52"/>
      <c r="G30" s="52"/>
      <c r="H30" s="24"/>
    </row>
    <row r="31" spans="1:8" ht="15.6" collapsed="1">
      <c r="A31" s="7" t="s">
        <v>2</v>
      </c>
      <c r="B31" s="8" t="s">
        <v>42</v>
      </c>
      <c r="C31" s="54"/>
      <c r="D31" s="77">
        <v>7.0000000000000007E-2</v>
      </c>
      <c r="E31" s="33">
        <f>SUMPRODUCT($C$32:$C$47,E32:E47)/SUM($C$32:$C$47)*$D$31/2</f>
        <v>0</v>
      </c>
      <c r="F31" s="33">
        <f>SUMPRODUCT($C$32:$C$47,F32:F47)/SUM($C$32:$C$47)*$D$31/2</f>
        <v>0</v>
      </c>
      <c r="G31" s="33">
        <f>SUMPRODUCT($C$32:$C$47,G32:G47)/SUM($C$32:$C$47)*$D$31/2</f>
        <v>0</v>
      </c>
      <c r="H31" s="33">
        <f t="shared" ref="H31" si="1">SUMPRODUCT($C$32:$C$47,H32:H47)/SUM($C$32:$C$47)*$D$31/2</f>
        <v>0</v>
      </c>
    </row>
    <row r="32" spans="1:8" ht="27" hidden="1" outlineLevel="1">
      <c r="A32" s="4"/>
      <c r="B32" s="60" t="s">
        <v>236</v>
      </c>
      <c r="C32" s="22">
        <v>10</v>
      </c>
      <c r="D32" s="21"/>
      <c r="E32" s="51"/>
      <c r="F32" s="52"/>
      <c r="G32" s="52"/>
      <c r="H32" s="24"/>
    </row>
    <row r="33" spans="1:8" ht="27" hidden="1" outlineLevel="1">
      <c r="A33" s="4"/>
      <c r="B33" s="60" t="s">
        <v>246</v>
      </c>
      <c r="C33" s="22">
        <v>5</v>
      </c>
      <c r="D33" s="21"/>
      <c r="E33" s="51"/>
      <c r="F33" s="52"/>
      <c r="G33" s="52"/>
      <c r="H33" s="24"/>
    </row>
    <row r="34" spans="1:8" ht="40.200000000000003" hidden="1" outlineLevel="1">
      <c r="A34" s="4"/>
      <c r="B34" s="75" t="s">
        <v>181</v>
      </c>
      <c r="C34" s="22">
        <v>10</v>
      </c>
      <c r="D34" s="21"/>
      <c r="E34" s="51"/>
      <c r="F34" s="52"/>
      <c r="G34" s="52"/>
      <c r="H34" s="24"/>
    </row>
    <row r="35" spans="1:8" ht="27" hidden="1" outlineLevel="1">
      <c r="A35" s="4"/>
      <c r="B35" s="60" t="s">
        <v>31</v>
      </c>
      <c r="C35" s="24">
        <v>5</v>
      </c>
      <c r="D35" s="21"/>
      <c r="E35" s="51"/>
      <c r="F35" s="52"/>
      <c r="G35" s="52"/>
      <c r="H35" s="24"/>
    </row>
    <row r="36" spans="1:8" ht="27" hidden="1" outlineLevel="1">
      <c r="A36" s="4"/>
      <c r="B36" s="75" t="s">
        <v>32</v>
      </c>
      <c r="C36" s="22">
        <v>5</v>
      </c>
      <c r="D36" s="21"/>
      <c r="E36" s="51"/>
      <c r="F36" s="52"/>
      <c r="G36" s="52"/>
      <c r="H36" s="24"/>
    </row>
    <row r="37" spans="1:8" ht="27" hidden="1" outlineLevel="1">
      <c r="A37" s="4"/>
      <c r="B37" s="75" t="s">
        <v>179</v>
      </c>
      <c r="C37" s="22">
        <v>10</v>
      </c>
      <c r="D37" s="21"/>
      <c r="E37" s="51"/>
      <c r="F37" s="52"/>
      <c r="G37" s="52"/>
      <c r="H37" s="24"/>
    </row>
    <row r="38" spans="1:8" ht="40.200000000000003" hidden="1" outlineLevel="1">
      <c r="A38" s="4"/>
      <c r="B38" s="75" t="s">
        <v>33</v>
      </c>
      <c r="C38" s="22">
        <v>1</v>
      </c>
      <c r="D38" s="21"/>
      <c r="E38" s="51"/>
      <c r="F38" s="52"/>
      <c r="G38" s="52"/>
      <c r="H38" s="24"/>
    </row>
    <row r="39" spans="1:8" ht="15.6" hidden="1" outlineLevel="1">
      <c r="A39" s="4"/>
      <c r="B39" s="75" t="s">
        <v>34</v>
      </c>
      <c r="C39" s="22">
        <v>5</v>
      </c>
      <c r="D39" s="21"/>
      <c r="E39" s="51"/>
      <c r="F39" s="52"/>
      <c r="G39" s="52"/>
      <c r="H39" s="24"/>
    </row>
    <row r="40" spans="1:8" ht="40.200000000000003" hidden="1" outlineLevel="1">
      <c r="A40" s="4"/>
      <c r="B40" s="75" t="s">
        <v>35</v>
      </c>
      <c r="C40" s="22">
        <v>1</v>
      </c>
      <c r="D40" s="21"/>
      <c r="E40" s="51"/>
      <c r="F40" s="52"/>
      <c r="G40" s="52"/>
      <c r="H40" s="24"/>
    </row>
    <row r="41" spans="1:8" ht="27" hidden="1" outlineLevel="1">
      <c r="A41" s="4"/>
      <c r="B41" s="75" t="s">
        <v>36</v>
      </c>
      <c r="C41" s="22">
        <v>1</v>
      </c>
      <c r="D41" s="21"/>
      <c r="E41" s="51"/>
      <c r="F41" s="52"/>
      <c r="G41" s="52"/>
      <c r="H41" s="24"/>
    </row>
    <row r="42" spans="1:8" ht="15.6" hidden="1" outlineLevel="1">
      <c r="A42" s="4"/>
      <c r="B42" s="75" t="s">
        <v>37</v>
      </c>
      <c r="C42" s="22">
        <v>1</v>
      </c>
      <c r="D42" s="21"/>
      <c r="E42" s="51"/>
      <c r="F42" s="52"/>
      <c r="G42" s="52"/>
      <c r="H42" s="24"/>
    </row>
    <row r="43" spans="1:8" ht="53.4" hidden="1" outlineLevel="1">
      <c r="A43" s="4"/>
      <c r="B43" s="75" t="s">
        <v>38</v>
      </c>
      <c r="C43" s="22">
        <v>1</v>
      </c>
      <c r="D43" s="21"/>
      <c r="E43" s="51"/>
      <c r="F43" s="52"/>
      <c r="G43" s="52"/>
      <c r="H43" s="24"/>
    </row>
    <row r="44" spans="1:8" ht="15.6" hidden="1" outlineLevel="1">
      <c r="A44" s="4"/>
      <c r="B44" s="75" t="s">
        <v>39</v>
      </c>
      <c r="C44" s="22">
        <v>1</v>
      </c>
      <c r="D44" s="21"/>
      <c r="E44" s="51"/>
      <c r="F44" s="52"/>
      <c r="G44" s="52"/>
      <c r="H44" s="24"/>
    </row>
    <row r="45" spans="1:8" ht="27" hidden="1" outlineLevel="1">
      <c r="A45" s="4"/>
      <c r="B45" s="75" t="s">
        <v>182</v>
      </c>
      <c r="C45" s="22">
        <v>1</v>
      </c>
      <c r="D45" s="21"/>
      <c r="E45" s="51"/>
      <c r="F45" s="52"/>
      <c r="G45" s="52"/>
      <c r="H45" s="24"/>
    </row>
    <row r="46" spans="1:8" ht="27" hidden="1" outlineLevel="1">
      <c r="A46" s="4"/>
      <c r="B46" s="75" t="s">
        <v>40</v>
      </c>
      <c r="C46" s="22">
        <v>1</v>
      </c>
      <c r="D46" s="21"/>
      <c r="E46" s="51"/>
      <c r="F46" s="52"/>
      <c r="G46" s="52"/>
      <c r="H46" s="24"/>
    </row>
    <row r="47" spans="1:8" ht="27" hidden="1" outlineLevel="1">
      <c r="A47" s="4"/>
      <c r="B47" s="75" t="s">
        <v>41</v>
      </c>
      <c r="C47" s="22">
        <v>1</v>
      </c>
      <c r="D47" s="21"/>
      <c r="E47" s="51"/>
      <c r="F47" s="52"/>
      <c r="G47" s="52"/>
      <c r="H47" s="24"/>
    </row>
    <row r="48" spans="1:8" ht="15.6" collapsed="1">
      <c r="A48" s="7" t="s">
        <v>3</v>
      </c>
      <c r="B48" s="8" t="s">
        <v>160</v>
      </c>
      <c r="C48" s="54"/>
      <c r="D48" s="77">
        <v>0.03</v>
      </c>
      <c r="E48" s="33">
        <f>SUMPRODUCT($C$49:$C$58,E49:E58)/SUM($C$49:$C$58)*$D$31/2</f>
        <v>0</v>
      </c>
      <c r="F48" s="33">
        <f>SUMPRODUCT($C$49:$C$58,F49:F58)/SUM($C$49:$C$58)*$D$31/2</f>
        <v>0</v>
      </c>
      <c r="G48" s="33">
        <f>SUMPRODUCT($C$49:$C$58,G49:G58)/SUM($C$49:$C$58)*$D$31/2</f>
        <v>0</v>
      </c>
      <c r="H48" s="33">
        <f>SUMPRODUCT($C$49:$C$58,H49:H58)/SUM($C$49:$C$58)*$D$31/2</f>
        <v>0</v>
      </c>
    </row>
    <row r="49" spans="1:8" ht="27" hidden="1" outlineLevel="1">
      <c r="A49" s="4"/>
      <c r="B49" s="58" t="s">
        <v>167</v>
      </c>
      <c r="C49" s="55">
        <v>5</v>
      </c>
      <c r="D49" s="21"/>
      <c r="E49" s="51"/>
      <c r="F49" s="52"/>
      <c r="G49" s="52"/>
      <c r="H49" s="24"/>
    </row>
    <row r="50" spans="1:8" ht="27" hidden="1" outlineLevel="1">
      <c r="A50" s="4"/>
      <c r="B50" s="58" t="s">
        <v>168</v>
      </c>
      <c r="C50" s="55">
        <v>1</v>
      </c>
      <c r="D50" s="21"/>
      <c r="E50" s="51"/>
      <c r="F50" s="52"/>
      <c r="G50" s="52"/>
      <c r="H50" s="24"/>
    </row>
    <row r="51" spans="1:8" ht="53.4" hidden="1" outlineLevel="1">
      <c r="A51" s="4"/>
      <c r="B51" s="59" t="s">
        <v>169</v>
      </c>
      <c r="C51" s="55">
        <v>1</v>
      </c>
      <c r="D51" s="21"/>
      <c r="E51" s="51"/>
      <c r="F51" s="52"/>
      <c r="G51" s="52"/>
      <c r="H51" s="24"/>
    </row>
    <row r="52" spans="1:8" ht="66.599999999999994" hidden="1" outlineLevel="1">
      <c r="A52" s="4"/>
      <c r="B52" s="58" t="s">
        <v>170</v>
      </c>
      <c r="C52" s="55">
        <v>5</v>
      </c>
      <c r="D52" s="21"/>
      <c r="E52" s="51"/>
      <c r="F52" s="52"/>
      <c r="G52" s="52"/>
      <c r="H52" s="24"/>
    </row>
    <row r="53" spans="1:8" ht="66.599999999999994" hidden="1" outlineLevel="1">
      <c r="A53" s="4"/>
      <c r="B53" s="59" t="s">
        <v>171</v>
      </c>
      <c r="C53" s="55">
        <v>1</v>
      </c>
      <c r="D53" s="21"/>
      <c r="E53" s="51"/>
      <c r="F53" s="52"/>
      <c r="G53" s="52"/>
      <c r="H53" s="24"/>
    </row>
    <row r="54" spans="1:8" ht="66.599999999999994" hidden="1" outlineLevel="1">
      <c r="A54" s="4"/>
      <c r="B54" s="59" t="s">
        <v>172</v>
      </c>
      <c r="C54" s="55">
        <v>1</v>
      </c>
      <c r="D54" s="21"/>
      <c r="E54" s="51"/>
      <c r="F54" s="52"/>
      <c r="G54" s="52"/>
      <c r="H54" s="24"/>
    </row>
    <row r="55" spans="1:8" ht="66.599999999999994" hidden="1" outlineLevel="1">
      <c r="A55" s="4"/>
      <c r="B55" s="59" t="s">
        <v>173</v>
      </c>
      <c r="C55" s="55">
        <v>1</v>
      </c>
      <c r="D55" s="21"/>
      <c r="E55" s="51"/>
      <c r="F55" s="52"/>
      <c r="G55" s="52"/>
      <c r="H55" s="24"/>
    </row>
    <row r="56" spans="1:8" ht="40.200000000000003" hidden="1" outlineLevel="1">
      <c r="A56" s="4"/>
      <c r="B56" s="59" t="s">
        <v>174</v>
      </c>
      <c r="C56" s="55">
        <v>1</v>
      </c>
      <c r="D56" s="21"/>
      <c r="E56" s="51"/>
      <c r="F56" s="52"/>
      <c r="G56" s="52"/>
      <c r="H56" s="24"/>
    </row>
    <row r="57" spans="1:8" ht="79.8" hidden="1" outlineLevel="1">
      <c r="A57" s="4"/>
      <c r="B57" s="59" t="s">
        <v>175</v>
      </c>
      <c r="C57" s="55">
        <v>1</v>
      </c>
      <c r="D57" s="21"/>
      <c r="E57" s="51"/>
      <c r="F57" s="52"/>
      <c r="G57" s="52"/>
      <c r="H57" s="24"/>
    </row>
    <row r="58" spans="1:8" ht="119.4" hidden="1" outlineLevel="1">
      <c r="A58" s="4"/>
      <c r="B58" s="59" t="s">
        <v>176</v>
      </c>
      <c r="C58" s="55">
        <v>10</v>
      </c>
      <c r="D58" s="21"/>
      <c r="E58" s="51"/>
      <c r="F58" s="52"/>
      <c r="G58" s="52"/>
      <c r="H58" s="24"/>
    </row>
    <row r="59" spans="1:8" ht="15.6" collapsed="1">
      <c r="A59" s="7" t="s">
        <v>14</v>
      </c>
      <c r="B59" s="8" t="s">
        <v>144</v>
      </c>
      <c r="C59" s="54"/>
      <c r="D59" s="77">
        <v>0.12</v>
      </c>
      <c r="E59" s="33">
        <f>SUMPRODUCT($C$60:$C$73,E60:E73)/SUM($C$60:$C$73)*$D$59/2</f>
        <v>0</v>
      </c>
      <c r="F59" s="33">
        <f t="shared" ref="F59:H59" si="2">SUMPRODUCT($C$60:$C$73,F60:F73)/SUM($C$60:$C$73)*$D$59/2</f>
        <v>0</v>
      </c>
      <c r="G59" s="33">
        <f t="shared" si="2"/>
        <v>0</v>
      </c>
      <c r="H59" s="33">
        <f t="shared" si="2"/>
        <v>0</v>
      </c>
    </row>
    <row r="60" spans="1:8" ht="40.200000000000003" hidden="1" outlineLevel="1">
      <c r="A60" s="4"/>
      <c r="B60" s="75" t="s">
        <v>245</v>
      </c>
      <c r="C60" s="55">
        <v>5</v>
      </c>
      <c r="D60" s="21"/>
      <c r="E60" s="23">
        <v>0</v>
      </c>
      <c r="F60" s="24"/>
      <c r="G60" s="24"/>
      <c r="H60" s="24"/>
    </row>
    <row r="61" spans="1:8" ht="53.4" hidden="1" outlineLevel="1">
      <c r="A61" s="4"/>
      <c r="B61" s="75" t="s">
        <v>43</v>
      </c>
      <c r="C61" s="55">
        <v>5</v>
      </c>
      <c r="D61" s="21"/>
      <c r="E61" s="23">
        <v>0</v>
      </c>
      <c r="F61" s="24"/>
      <c r="G61" s="24"/>
      <c r="H61" s="24"/>
    </row>
    <row r="62" spans="1:8" ht="27" hidden="1" outlineLevel="1">
      <c r="A62" s="4"/>
      <c r="B62" s="75" t="s">
        <v>44</v>
      </c>
      <c r="C62" s="55">
        <v>1</v>
      </c>
      <c r="D62" s="21"/>
      <c r="E62" s="23">
        <v>0</v>
      </c>
      <c r="F62" s="24"/>
      <c r="G62" s="24"/>
      <c r="H62" s="24"/>
    </row>
    <row r="63" spans="1:8" ht="40.200000000000003" hidden="1" outlineLevel="1">
      <c r="A63" s="4"/>
      <c r="B63" s="75" t="s">
        <v>45</v>
      </c>
      <c r="C63" s="55">
        <v>5</v>
      </c>
      <c r="D63" s="21"/>
      <c r="E63" s="23">
        <v>0</v>
      </c>
      <c r="F63" s="24"/>
      <c r="G63" s="24"/>
      <c r="H63" s="24"/>
    </row>
    <row r="64" spans="1:8" ht="40.200000000000003" hidden="1" outlineLevel="1">
      <c r="A64" s="4"/>
      <c r="B64" s="75" t="s">
        <v>46</v>
      </c>
      <c r="C64" s="55">
        <v>1</v>
      </c>
      <c r="D64" s="21"/>
      <c r="E64" s="23">
        <v>0</v>
      </c>
      <c r="F64" s="24"/>
      <c r="G64" s="24"/>
      <c r="H64" s="24"/>
    </row>
    <row r="65" spans="1:8" ht="27" hidden="1" outlineLevel="1">
      <c r="A65" s="4"/>
      <c r="B65" s="75" t="s">
        <v>47</v>
      </c>
      <c r="C65" s="55">
        <v>4</v>
      </c>
      <c r="D65" s="21"/>
      <c r="E65" s="23">
        <v>0</v>
      </c>
      <c r="F65" s="24"/>
      <c r="G65" s="24"/>
      <c r="H65" s="24"/>
    </row>
    <row r="66" spans="1:8" ht="39.6" hidden="1" outlineLevel="1">
      <c r="A66" s="4"/>
      <c r="B66" s="79" t="s">
        <v>183</v>
      </c>
      <c r="C66" s="55">
        <v>5</v>
      </c>
      <c r="D66" s="21"/>
      <c r="E66" s="23">
        <v>0</v>
      </c>
      <c r="F66" s="24"/>
      <c r="G66" s="24"/>
      <c r="H66" s="24"/>
    </row>
    <row r="67" spans="1:8" ht="53.4" hidden="1" outlineLevel="1">
      <c r="A67" s="4"/>
      <c r="B67" s="80" t="s">
        <v>48</v>
      </c>
      <c r="C67" s="55">
        <v>5</v>
      </c>
      <c r="D67" s="21"/>
      <c r="E67" s="23">
        <v>0</v>
      </c>
      <c r="F67" s="24"/>
      <c r="G67" s="24"/>
      <c r="H67" s="24"/>
    </row>
    <row r="68" spans="1:8" ht="53.4" hidden="1" outlineLevel="1">
      <c r="A68" s="4"/>
      <c r="B68" s="80" t="s">
        <v>145</v>
      </c>
      <c r="C68" s="55">
        <v>5</v>
      </c>
      <c r="D68" s="21"/>
      <c r="E68" s="23">
        <v>0</v>
      </c>
      <c r="F68" s="24"/>
      <c r="G68" s="24"/>
      <c r="H68" s="24"/>
    </row>
    <row r="69" spans="1:8" ht="27" hidden="1" outlineLevel="1">
      <c r="A69" s="4"/>
      <c r="B69" s="80" t="s">
        <v>49</v>
      </c>
      <c r="C69" s="55">
        <v>3</v>
      </c>
      <c r="D69" s="21"/>
      <c r="E69" s="23">
        <v>0</v>
      </c>
      <c r="F69" s="24"/>
      <c r="G69" s="24"/>
      <c r="H69" s="24"/>
    </row>
    <row r="70" spans="1:8" ht="27" hidden="1" outlineLevel="1">
      <c r="A70" s="4"/>
      <c r="B70" s="80" t="s">
        <v>149</v>
      </c>
      <c r="C70" s="55">
        <v>15</v>
      </c>
      <c r="D70" s="21"/>
      <c r="E70" s="23">
        <v>0</v>
      </c>
      <c r="F70" s="24"/>
      <c r="G70" s="24"/>
      <c r="H70" s="24"/>
    </row>
    <row r="71" spans="1:8" ht="27" hidden="1" outlineLevel="1">
      <c r="A71" s="4"/>
      <c r="B71" s="80" t="s">
        <v>237</v>
      </c>
      <c r="C71" s="55">
        <v>5</v>
      </c>
      <c r="D71" s="21"/>
      <c r="E71" s="23">
        <v>0</v>
      </c>
      <c r="F71" s="24"/>
      <c r="G71" s="24"/>
      <c r="H71" s="24"/>
    </row>
    <row r="72" spans="1:8" ht="52.8" hidden="1" outlineLevel="1">
      <c r="A72" s="4"/>
      <c r="B72" s="81" t="s">
        <v>219</v>
      </c>
      <c r="C72" s="55">
        <v>1</v>
      </c>
      <c r="D72" s="21"/>
      <c r="E72" s="23">
        <v>0</v>
      </c>
      <c r="F72" s="24"/>
      <c r="G72" s="24"/>
      <c r="H72" s="24"/>
    </row>
    <row r="73" spans="1:8" ht="52.8" hidden="1" outlineLevel="1">
      <c r="A73" s="4"/>
      <c r="B73" s="85" t="s">
        <v>250</v>
      </c>
      <c r="C73" s="55">
        <v>10</v>
      </c>
      <c r="D73" s="21"/>
      <c r="E73" s="23">
        <v>0</v>
      </c>
      <c r="F73" s="24"/>
      <c r="G73" s="24"/>
      <c r="H73" s="24"/>
    </row>
    <row r="74" spans="1:8" ht="15.6" collapsed="1">
      <c r="A74" s="7" t="s">
        <v>15</v>
      </c>
      <c r="B74" s="8" t="s">
        <v>50</v>
      </c>
      <c r="C74" s="54"/>
      <c r="D74" s="77">
        <v>0.27</v>
      </c>
      <c r="E74" s="33">
        <f>SUM(E75,E99,E104)</f>
        <v>0</v>
      </c>
      <c r="F74" s="33">
        <f>SUM(F75,F99,F104)</f>
        <v>0</v>
      </c>
      <c r="G74" s="33">
        <f>SUM(G75,G99,G104)</f>
        <v>0</v>
      </c>
      <c r="H74" s="33">
        <f>SUM(H75,H99,H104)</f>
        <v>0</v>
      </c>
    </row>
    <row r="75" spans="1:8" ht="15.6" hidden="1" outlineLevel="1">
      <c r="A75" s="4"/>
      <c r="B75" s="28" t="s">
        <v>117</v>
      </c>
      <c r="C75" s="22"/>
      <c r="D75" s="19">
        <v>0.1</v>
      </c>
      <c r="E75" s="33">
        <f>SUMPRODUCT($C76:$C98,E76:E98)/SUM($C$76:$C$98)*$D75/2</f>
        <v>0</v>
      </c>
      <c r="F75" s="33">
        <f t="shared" ref="F75:H75" si="3">SUMPRODUCT($C76:$C98,F76:F98)/SUM($C$76:$C$98)*$D75/2</f>
        <v>0</v>
      </c>
      <c r="G75" s="33">
        <f t="shared" si="3"/>
        <v>0</v>
      </c>
      <c r="H75" s="33">
        <f t="shared" si="3"/>
        <v>0</v>
      </c>
    </row>
    <row r="76" spans="1:8" ht="27" hidden="1" outlineLevel="2">
      <c r="A76" s="4"/>
      <c r="B76" s="26" t="s">
        <v>51</v>
      </c>
      <c r="C76" s="55">
        <v>10</v>
      </c>
      <c r="D76" s="21"/>
      <c r="E76" s="23"/>
      <c r="F76" s="24"/>
      <c r="G76" s="24"/>
      <c r="H76" s="24"/>
    </row>
    <row r="77" spans="1:8" ht="40.200000000000003" hidden="1" outlineLevel="2">
      <c r="A77" s="4"/>
      <c r="B77" s="26" t="s">
        <v>247</v>
      </c>
      <c r="C77" s="55">
        <v>10</v>
      </c>
      <c r="D77" s="21"/>
      <c r="E77" s="23"/>
      <c r="F77" s="24"/>
      <c r="G77" s="24"/>
      <c r="H77" s="24"/>
    </row>
    <row r="78" spans="1:8" ht="15.6" hidden="1" outlineLevel="2">
      <c r="A78" s="4"/>
      <c r="B78" s="26" t="s">
        <v>52</v>
      </c>
      <c r="C78" s="55">
        <v>1</v>
      </c>
      <c r="D78" s="21"/>
      <c r="E78" s="23"/>
      <c r="F78" s="24"/>
      <c r="G78" s="24"/>
      <c r="H78" s="24"/>
    </row>
    <row r="79" spans="1:8" ht="40.200000000000003" hidden="1" outlineLevel="2">
      <c r="A79" s="4"/>
      <c r="B79" s="26" t="s">
        <v>53</v>
      </c>
      <c r="C79" s="55">
        <v>10</v>
      </c>
      <c r="D79" s="21"/>
      <c r="E79" s="23"/>
      <c r="F79" s="24"/>
      <c r="G79" s="24"/>
      <c r="H79" s="24"/>
    </row>
    <row r="80" spans="1:8" ht="27" hidden="1" outlineLevel="2">
      <c r="A80" s="4"/>
      <c r="B80" s="26" t="s">
        <v>197</v>
      </c>
      <c r="C80" s="55">
        <v>1</v>
      </c>
      <c r="D80" s="21"/>
      <c r="E80" s="23"/>
      <c r="F80" s="24"/>
      <c r="G80" s="24"/>
      <c r="H80" s="24"/>
    </row>
    <row r="81" spans="1:8" ht="27" hidden="1" outlineLevel="2">
      <c r="A81" s="4"/>
      <c r="B81" s="26" t="s">
        <v>54</v>
      </c>
      <c r="C81" s="55">
        <v>1</v>
      </c>
      <c r="D81" s="21"/>
      <c r="E81" s="23"/>
      <c r="F81" s="24"/>
      <c r="G81" s="24"/>
      <c r="H81" s="24"/>
    </row>
    <row r="82" spans="1:8" ht="15.6" hidden="1" outlineLevel="2">
      <c r="A82" s="4"/>
      <c r="B82" s="29" t="s">
        <v>257</v>
      </c>
      <c r="C82" s="55">
        <v>1</v>
      </c>
      <c r="D82" s="21"/>
      <c r="E82" s="23"/>
      <c r="F82" s="24"/>
      <c r="G82" s="24"/>
      <c r="H82" s="24"/>
    </row>
    <row r="83" spans="1:8" ht="52.8" hidden="1" outlineLevel="2">
      <c r="A83" s="4"/>
      <c r="B83" s="30" t="s">
        <v>55</v>
      </c>
      <c r="C83" s="55">
        <v>5</v>
      </c>
      <c r="D83" s="21"/>
      <c r="E83" s="23"/>
      <c r="F83" s="24"/>
      <c r="G83" s="24"/>
      <c r="H83" s="24"/>
    </row>
    <row r="84" spans="1:8" ht="39.6" hidden="1" outlineLevel="2">
      <c r="A84" s="4"/>
      <c r="B84" s="27" t="s">
        <v>56</v>
      </c>
      <c r="C84" s="55">
        <v>5</v>
      </c>
      <c r="D84" s="21"/>
      <c r="E84" s="23"/>
      <c r="F84" s="24"/>
      <c r="G84" s="24"/>
      <c r="H84" s="24"/>
    </row>
    <row r="85" spans="1:8" ht="26.4" hidden="1" outlineLevel="2">
      <c r="A85" s="4"/>
      <c r="B85" s="27" t="s">
        <v>258</v>
      </c>
      <c r="C85" s="55">
        <v>5</v>
      </c>
      <c r="D85" s="21"/>
      <c r="E85" s="23"/>
      <c r="F85" s="24"/>
      <c r="G85" s="24"/>
      <c r="H85" s="24"/>
    </row>
    <row r="86" spans="1:8" ht="26.4" hidden="1" outlineLevel="2">
      <c r="A86" s="4"/>
      <c r="B86" s="27" t="s">
        <v>57</v>
      </c>
      <c r="C86" s="55">
        <v>5</v>
      </c>
      <c r="D86" s="21"/>
      <c r="E86" s="23"/>
      <c r="F86" s="24"/>
      <c r="G86" s="24"/>
      <c r="H86" s="24"/>
    </row>
    <row r="87" spans="1:8" ht="26.4" hidden="1" outlineLevel="2">
      <c r="A87" s="4"/>
      <c r="B87" s="27" t="s">
        <v>58</v>
      </c>
      <c r="C87" s="55">
        <v>1</v>
      </c>
      <c r="D87" s="21"/>
      <c r="E87" s="23"/>
      <c r="F87" s="24"/>
      <c r="G87" s="24"/>
      <c r="H87" s="24"/>
    </row>
    <row r="88" spans="1:8" ht="39.6" hidden="1" outlineLevel="2">
      <c r="A88" s="4"/>
      <c r="B88" s="27" t="s">
        <v>59</v>
      </c>
      <c r="C88" s="55">
        <v>1</v>
      </c>
      <c r="D88" s="21"/>
      <c r="E88" s="23"/>
      <c r="F88" s="24"/>
      <c r="G88" s="24"/>
      <c r="H88" s="24"/>
    </row>
    <row r="89" spans="1:8" ht="39.6" hidden="1" outlineLevel="2">
      <c r="A89" s="4"/>
      <c r="B89" s="27" t="s">
        <v>60</v>
      </c>
      <c r="C89" s="55">
        <v>1</v>
      </c>
      <c r="D89" s="21"/>
      <c r="E89" s="23"/>
      <c r="F89" s="24"/>
      <c r="G89" s="24"/>
      <c r="H89" s="24"/>
    </row>
    <row r="90" spans="1:8" ht="52.8" hidden="1" outlineLevel="2">
      <c r="A90" s="4"/>
      <c r="B90" s="27" t="s">
        <v>61</v>
      </c>
      <c r="C90" s="55">
        <v>1</v>
      </c>
      <c r="D90" s="21"/>
      <c r="E90" s="23"/>
      <c r="F90" s="24"/>
      <c r="G90" s="24"/>
      <c r="H90" s="24"/>
    </row>
    <row r="91" spans="1:8" ht="26.4" hidden="1" outlineLevel="2">
      <c r="A91" s="4"/>
      <c r="B91" s="27" t="s">
        <v>198</v>
      </c>
      <c r="C91" s="55">
        <v>1</v>
      </c>
      <c r="D91" s="21"/>
      <c r="E91" s="23"/>
      <c r="F91" s="24"/>
      <c r="G91" s="24"/>
      <c r="H91" s="24"/>
    </row>
    <row r="92" spans="1:8" ht="26.4" hidden="1" outlineLevel="2">
      <c r="A92" s="4"/>
      <c r="B92" s="27" t="s">
        <v>62</v>
      </c>
      <c r="C92" s="55">
        <v>1</v>
      </c>
      <c r="D92" s="21"/>
      <c r="E92" s="23"/>
      <c r="F92" s="24"/>
      <c r="G92" s="24"/>
      <c r="H92" s="24"/>
    </row>
    <row r="93" spans="1:8" ht="39.6" hidden="1" outlineLevel="2">
      <c r="A93" s="4"/>
      <c r="B93" s="27" t="s">
        <v>63</v>
      </c>
      <c r="C93" s="55">
        <v>1</v>
      </c>
      <c r="D93" s="21"/>
      <c r="E93" s="23"/>
      <c r="F93" s="24"/>
      <c r="G93" s="24"/>
      <c r="H93" s="24"/>
    </row>
    <row r="94" spans="1:8" ht="26.4" hidden="1" outlineLevel="2">
      <c r="A94" s="4"/>
      <c r="B94" s="27" t="s">
        <v>64</v>
      </c>
      <c r="C94" s="55">
        <v>1</v>
      </c>
      <c r="D94" s="21"/>
      <c r="E94" s="23"/>
      <c r="F94" s="24"/>
      <c r="G94" s="24"/>
      <c r="H94" s="24"/>
    </row>
    <row r="95" spans="1:8" ht="26.4" hidden="1" outlineLevel="2">
      <c r="A95" s="4"/>
      <c r="B95" s="27" t="s">
        <v>65</v>
      </c>
      <c r="C95" s="55">
        <v>3</v>
      </c>
      <c r="D95" s="21"/>
      <c r="E95" s="23"/>
      <c r="F95" s="24"/>
      <c r="G95" s="24"/>
      <c r="H95" s="24"/>
    </row>
    <row r="96" spans="1:8" ht="66" hidden="1" outlineLevel="2">
      <c r="A96" s="4"/>
      <c r="B96" s="30" t="s">
        <v>199</v>
      </c>
      <c r="C96" s="55">
        <v>1</v>
      </c>
      <c r="D96" s="21"/>
      <c r="E96" s="23"/>
      <c r="F96" s="24"/>
      <c r="G96" s="24"/>
      <c r="H96" s="24"/>
    </row>
    <row r="97" spans="1:8" ht="26.4" hidden="1" outlineLevel="2">
      <c r="A97" s="4"/>
      <c r="B97" s="30" t="s">
        <v>66</v>
      </c>
      <c r="C97" s="55">
        <v>1</v>
      </c>
      <c r="D97" s="21"/>
      <c r="E97" s="23"/>
      <c r="F97" s="24"/>
      <c r="G97" s="24"/>
      <c r="H97" s="24"/>
    </row>
    <row r="98" spans="1:8" ht="52.8" hidden="1" outlineLevel="2">
      <c r="A98" s="4"/>
      <c r="B98" s="30" t="s">
        <v>248</v>
      </c>
      <c r="C98" s="55">
        <v>20</v>
      </c>
      <c r="D98" s="21"/>
      <c r="E98" s="23"/>
      <c r="F98" s="24"/>
      <c r="G98" s="24"/>
      <c r="H98" s="24"/>
    </row>
    <row r="99" spans="1:8" ht="15.6" hidden="1" outlineLevel="1" collapsed="1">
      <c r="A99" s="4"/>
      <c r="B99" s="28" t="s">
        <v>115</v>
      </c>
      <c r="C99" s="22"/>
      <c r="D99" s="19">
        <v>0.02</v>
      </c>
      <c r="E99" s="33">
        <f>SUMPRODUCT($C100:$C103,E100:E103)/SUM($C100:$C103)*$D99/2</f>
        <v>0</v>
      </c>
      <c r="F99" s="33">
        <f>SUMPRODUCT($C100:$C103,F100:F103)/SUM($C100:$C103)*$D99/2</f>
        <v>0</v>
      </c>
      <c r="G99" s="33">
        <f>SUMPRODUCT($C100:$C103,G100:G103)/SUM($C100:$C103)*$D99/2</f>
        <v>0</v>
      </c>
      <c r="H99" s="33">
        <f>SUMPRODUCT($C100:$C103,H100:H103)/SUM($C100:$C103)*$D99/2</f>
        <v>0</v>
      </c>
    </row>
    <row r="100" spans="1:8" ht="26.4" hidden="1" outlineLevel="2">
      <c r="A100" s="4"/>
      <c r="B100" s="30" t="s">
        <v>67</v>
      </c>
      <c r="C100" s="55">
        <v>1</v>
      </c>
      <c r="D100" s="21"/>
      <c r="E100" s="23"/>
      <c r="F100" s="24"/>
      <c r="G100" s="24"/>
      <c r="H100" s="24"/>
    </row>
    <row r="101" spans="1:8" ht="15.6" hidden="1" outlineLevel="2">
      <c r="A101" s="4"/>
      <c r="B101" s="30" t="s">
        <v>68</v>
      </c>
      <c r="C101" s="55">
        <v>1</v>
      </c>
      <c r="D101" s="21"/>
      <c r="E101" s="23"/>
      <c r="F101" s="24"/>
      <c r="G101" s="24"/>
      <c r="H101" s="24"/>
    </row>
    <row r="102" spans="1:8" ht="39.6" hidden="1" outlineLevel="2">
      <c r="A102" s="4"/>
      <c r="B102" s="30" t="s">
        <v>69</v>
      </c>
      <c r="C102" s="55">
        <v>5</v>
      </c>
      <c r="D102" s="21"/>
      <c r="E102" s="23"/>
      <c r="F102" s="24"/>
      <c r="G102" s="24"/>
      <c r="H102" s="24"/>
    </row>
    <row r="103" spans="1:8" ht="52.8" hidden="1" outlineLevel="2">
      <c r="A103" s="4"/>
      <c r="B103" s="30" t="s">
        <v>70</v>
      </c>
      <c r="C103" s="55">
        <v>3</v>
      </c>
      <c r="D103" s="21"/>
      <c r="E103" s="23"/>
      <c r="F103" s="24"/>
      <c r="G103" s="24"/>
      <c r="H103" s="24"/>
    </row>
    <row r="104" spans="1:8" ht="15.6" hidden="1" outlineLevel="1" collapsed="1">
      <c r="A104" s="4"/>
      <c r="B104" s="28" t="s">
        <v>116</v>
      </c>
      <c r="C104" s="22"/>
      <c r="D104" s="19">
        <v>0.02</v>
      </c>
      <c r="E104" s="33">
        <f>SUMPRODUCT($C105:$C113,E105:E113)/SUM($C105:$C113)*$D104/2</f>
        <v>0</v>
      </c>
      <c r="F104" s="33">
        <f>SUMPRODUCT($C105:$C113,F105:F113)/SUM($C105:$C113)*$D104/2</f>
        <v>0</v>
      </c>
      <c r="G104" s="33">
        <f>SUMPRODUCT($C105:$C113,G105:G113)/SUM($C105:$C113)*$D104/2</f>
        <v>0</v>
      </c>
      <c r="H104" s="33">
        <f>SUMPRODUCT($C105:$C113,H105:H113)/SUM($C105:$C113)*$D104/2</f>
        <v>0</v>
      </c>
    </row>
    <row r="105" spans="1:8" ht="26.4" hidden="1" outlineLevel="2">
      <c r="A105" s="4"/>
      <c r="B105" s="30" t="s">
        <v>71</v>
      </c>
      <c r="C105" s="55">
        <v>10</v>
      </c>
      <c r="D105" s="21"/>
      <c r="E105" s="23"/>
      <c r="F105" s="24"/>
      <c r="G105" s="24"/>
      <c r="H105" s="24"/>
    </row>
    <row r="106" spans="1:8" ht="15.6" hidden="1" outlineLevel="2">
      <c r="A106" s="4"/>
      <c r="B106" s="30" t="s">
        <v>72</v>
      </c>
      <c r="C106" s="55">
        <v>1</v>
      </c>
      <c r="D106" s="21"/>
      <c r="E106" s="23"/>
      <c r="F106" s="24"/>
      <c r="G106" s="24"/>
      <c r="H106" s="24"/>
    </row>
    <row r="107" spans="1:8" ht="26.4" hidden="1" outlineLevel="2">
      <c r="A107" s="4"/>
      <c r="B107" s="30" t="s">
        <v>73</v>
      </c>
      <c r="C107" s="55">
        <v>1</v>
      </c>
      <c r="D107" s="21"/>
      <c r="E107" s="23"/>
      <c r="F107" s="24"/>
      <c r="G107" s="24"/>
      <c r="H107" s="24"/>
    </row>
    <row r="108" spans="1:8" ht="26.4" hidden="1" outlineLevel="2">
      <c r="A108" s="4"/>
      <c r="B108" s="30" t="s">
        <v>74</v>
      </c>
      <c r="C108" s="55">
        <v>1</v>
      </c>
      <c r="D108" s="21"/>
      <c r="E108" s="23"/>
      <c r="F108" s="24"/>
      <c r="G108" s="24"/>
      <c r="H108" s="24"/>
    </row>
    <row r="109" spans="1:8" ht="26.4" hidden="1" outlineLevel="2">
      <c r="A109" s="4"/>
      <c r="B109" s="30" t="s">
        <v>75</v>
      </c>
      <c r="C109" s="55">
        <v>1</v>
      </c>
      <c r="D109" s="21"/>
      <c r="E109" s="23"/>
      <c r="F109" s="24"/>
      <c r="G109" s="24"/>
      <c r="H109" s="24"/>
    </row>
    <row r="110" spans="1:8" ht="26.4" hidden="1" outlineLevel="2">
      <c r="A110" s="4"/>
      <c r="B110" s="30" t="s">
        <v>76</v>
      </c>
      <c r="C110" s="55">
        <v>1</v>
      </c>
      <c r="D110" s="21"/>
      <c r="E110" s="23"/>
      <c r="F110" s="24"/>
      <c r="G110" s="24"/>
      <c r="H110" s="24"/>
    </row>
    <row r="111" spans="1:8" ht="26.4" hidden="1" outlineLevel="2">
      <c r="A111" s="4"/>
      <c r="B111" s="30" t="s">
        <v>77</v>
      </c>
      <c r="C111" s="55">
        <v>1</v>
      </c>
      <c r="D111" s="21"/>
      <c r="E111" s="23"/>
      <c r="F111" s="24"/>
      <c r="G111" s="24"/>
      <c r="H111" s="24"/>
    </row>
    <row r="112" spans="1:8" ht="26.4" hidden="1" outlineLevel="2">
      <c r="A112" s="4"/>
      <c r="B112" s="30" t="s">
        <v>78</v>
      </c>
      <c r="C112" s="55">
        <v>1</v>
      </c>
      <c r="D112" s="21"/>
      <c r="E112" s="23"/>
      <c r="F112" s="24"/>
      <c r="G112" s="24"/>
      <c r="H112" s="24"/>
    </row>
    <row r="113" spans="1:8" ht="15.6" hidden="1" outlineLevel="2">
      <c r="A113" s="4"/>
      <c r="B113" s="30" t="s">
        <v>79</v>
      </c>
      <c r="C113" s="55">
        <v>1</v>
      </c>
      <c r="D113" s="21"/>
      <c r="E113" s="23"/>
      <c r="F113" s="24"/>
      <c r="G113" s="24"/>
      <c r="H113" s="24"/>
    </row>
    <row r="114" spans="1:8" ht="15.6" collapsed="1">
      <c r="A114" s="7" t="s">
        <v>16</v>
      </c>
      <c r="B114" s="8" t="s">
        <v>81</v>
      </c>
      <c r="C114" s="54"/>
      <c r="D114" s="77">
        <v>0.02</v>
      </c>
      <c r="E114" s="33">
        <f>SUMPRODUCT($C115:$C152,E115:E152)/SUM($C115:$C152)*$D114/2</f>
        <v>0</v>
      </c>
      <c r="F114" s="33">
        <f t="shared" ref="F114:H114" si="4">SUMPRODUCT($C115:$C152,F115:F152)/SUM($C115:$C152)*$D114/2</f>
        <v>0</v>
      </c>
      <c r="G114" s="33">
        <f t="shared" si="4"/>
        <v>0</v>
      </c>
      <c r="H114" s="33">
        <f t="shared" si="4"/>
        <v>0</v>
      </c>
    </row>
    <row r="115" spans="1:8" ht="15.6" hidden="1" outlineLevel="1">
      <c r="A115" s="4"/>
      <c r="B115" s="31" t="s">
        <v>193</v>
      </c>
      <c r="C115" s="55">
        <v>5</v>
      </c>
      <c r="D115" s="21"/>
      <c r="E115" s="23"/>
      <c r="F115" s="24"/>
      <c r="G115" s="24"/>
      <c r="H115" s="24"/>
    </row>
    <row r="116" spans="1:8" ht="15.6" hidden="1" outlineLevel="1">
      <c r="A116" s="4"/>
      <c r="B116" s="31" t="s">
        <v>118</v>
      </c>
      <c r="C116" s="55">
        <v>1</v>
      </c>
      <c r="D116" s="21"/>
      <c r="E116" s="23"/>
      <c r="F116" s="24"/>
      <c r="G116" s="24"/>
      <c r="H116" s="24"/>
    </row>
    <row r="117" spans="1:8" ht="26.4" hidden="1" outlineLevel="1">
      <c r="A117" s="4"/>
      <c r="B117" s="64" t="s">
        <v>80</v>
      </c>
      <c r="C117" s="55">
        <v>1</v>
      </c>
      <c r="D117" s="21"/>
      <c r="E117" s="23"/>
      <c r="F117" s="24"/>
      <c r="G117" s="24"/>
      <c r="H117" s="24"/>
    </row>
    <row r="118" spans="1:8" ht="15.6" hidden="1" outlineLevel="1">
      <c r="A118" s="4"/>
      <c r="B118" s="67" t="s">
        <v>119</v>
      </c>
      <c r="C118" s="55">
        <v>1</v>
      </c>
      <c r="D118" s="21"/>
      <c r="E118" s="23"/>
      <c r="F118" s="24"/>
      <c r="G118" s="24"/>
      <c r="H118" s="24"/>
    </row>
    <row r="119" spans="1:8" ht="28.8" hidden="1" outlineLevel="1">
      <c r="A119" s="4"/>
      <c r="B119" s="68" t="s">
        <v>120</v>
      </c>
      <c r="C119" s="55">
        <v>3</v>
      </c>
      <c r="D119" s="21"/>
      <c r="E119" s="23"/>
      <c r="F119" s="24"/>
      <c r="G119" s="24"/>
      <c r="H119" s="24"/>
    </row>
    <row r="120" spans="1:8" ht="43.2" hidden="1" outlineLevel="1">
      <c r="A120" s="4"/>
      <c r="B120" s="45" t="s">
        <v>121</v>
      </c>
      <c r="C120" s="55">
        <v>1</v>
      </c>
      <c r="D120" s="21"/>
      <c r="E120" s="23"/>
      <c r="F120" s="24"/>
      <c r="G120" s="24"/>
      <c r="H120" s="24"/>
    </row>
    <row r="121" spans="1:8" ht="57.6" hidden="1" outlineLevel="1">
      <c r="A121" s="4"/>
      <c r="B121" s="47" t="s">
        <v>122</v>
      </c>
      <c r="C121" s="55">
        <v>10</v>
      </c>
      <c r="D121" s="21"/>
      <c r="E121" s="23"/>
      <c r="F121" s="24"/>
      <c r="G121" s="24"/>
      <c r="H121" s="24"/>
    </row>
    <row r="122" spans="1:8" ht="57.6" hidden="1" outlineLevel="1">
      <c r="A122" s="4"/>
      <c r="B122" s="47" t="s">
        <v>187</v>
      </c>
      <c r="C122" s="55">
        <v>10</v>
      </c>
      <c r="D122" s="21"/>
      <c r="E122" s="23"/>
      <c r="F122" s="24"/>
      <c r="G122" s="24"/>
      <c r="H122" s="24"/>
    </row>
    <row r="123" spans="1:8" ht="28.8" hidden="1" outlineLevel="1">
      <c r="A123" s="4"/>
      <c r="B123" s="47" t="s">
        <v>123</v>
      </c>
      <c r="C123" s="55">
        <v>3</v>
      </c>
      <c r="D123" s="21"/>
      <c r="E123" s="23"/>
      <c r="F123" s="24"/>
      <c r="G123" s="24"/>
      <c r="H123" s="24"/>
    </row>
    <row r="124" spans="1:8" ht="43.2" hidden="1" outlineLevel="1">
      <c r="A124" s="4"/>
      <c r="B124" s="47" t="s">
        <v>124</v>
      </c>
      <c r="C124" s="55">
        <v>3</v>
      </c>
      <c r="D124" s="21"/>
      <c r="E124" s="23"/>
      <c r="F124" s="24"/>
      <c r="G124" s="24"/>
      <c r="H124" s="24"/>
    </row>
    <row r="125" spans="1:8" ht="57.6" hidden="1" outlineLevel="1">
      <c r="A125" s="4"/>
      <c r="B125" s="47" t="s">
        <v>125</v>
      </c>
      <c r="C125" s="55">
        <v>1</v>
      </c>
      <c r="D125" s="21"/>
      <c r="E125" s="23"/>
      <c r="F125" s="24"/>
      <c r="G125" s="24"/>
      <c r="H125" s="24"/>
    </row>
    <row r="126" spans="1:8" ht="28.8" hidden="1" outlineLevel="1">
      <c r="A126" s="4"/>
      <c r="B126" s="47" t="s">
        <v>185</v>
      </c>
      <c r="C126" s="55">
        <v>1</v>
      </c>
      <c r="D126" s="21"/>
      <c r="E126" s="23"/>
      <c r="F126" s="24"/>
      <c r="G126" s="24"/>
      <c r="H126" s="24"/>
    </row>
    <row r="127" spans="1:8" ht="28.8" hidden="1" outlineLevel="1">
      <c r="A127" s="4"/>
      <c r="B127" s="47" t="s">
        <v>126</v>
      </c>
      <c r="C127" s="55">
        <v>5</v>
      </c>
      <c r="D127" s="21"/>
      <c r="E127" s="23"/>
      <c r="F127" s="24"/>
      <c r="G127" s="24"/>
      <c r="H127" s="24"/>
    </row>
    <row r="128" spans="1:8" ht="43.2" hidden="1" outlineLevel="1">
      <c r="A128" s="4"/>
      <c r="B128" s="47" t="s">
        <v>142</v>
      </c>
      <c r="C128" s="55">
        <v>5</v>
      </c>
      <c r="D128" s="21"/>
      <c r="E128" s="23"/>
      <c r="F128" s="24"/>
      <c r="G128" s="24"/>
      <c r="H128" s="24"/>
    </row>
    <row r="129" spans="1:8" ht="72" hidden="1" outlineLevel="1">
      <c r="A129" s="4"/>
      <c r="B129" s="47" t="s">
        <v>127</v>
      </c>
      <c r="C129" s="55">
        <v>3</v>
      </c>
      <c r="D129" s="21"/>
      <c r="E129" s="23"/>
      <c r="F129" s="24"/>
      <c r="G129" s="24"/>
      <c r="H129" s="24"/>
    </row>
    <row r="130" spans="1:8" ht="28.8" hidden="1" outlineLevel="1">
      <c r="A130" s="4"/>
      <c r="B130" s="47" t="s">
        <v>128</v>
      </c>
      <c r="C130" s="55">
        <v>5</v>
      </c>
      <c r="D130" s="21"/>
      <c r="E130" s="23"/>
      <c r="F130" s="24"/>
      <c r="G130" s="24"/>
      <c r="H130" s="24"/>
    </row>
    <row r="131" spans="1:8" ht="43.2" hidden="1" outlineLevel="1">
      <c r="A131" s="4"/>
      <c r="B131" s="47" t="s">
        <v>129</v>
      </c>
      <c r="C131" s="55">
        <v>5</v>
      </c>
      <c r="D131" s="21"/>
      <c r="E131" s="23"/>
      <c r="F131" s="24"/>
      <c r="G131" s="24"/>
      <c r="H131" s="24"/>
    </row>
    <row r="132" spans="1:8" ht="57.6" hidden="1" outlineLevel="1">
      <c r="A132" s="4"/>
      <c r="B132" s="47" t="s">
        <v>130</v>
      </c>
      <c r="C132" s="55">
        <v>5</v>
      </c>
      <c r="D132" s="21"/>
      <c r="E132" s="23"/>
      <c r="F132" s="24"/>
      <c r="G132" s="24"/>
      <c r="H132" s="24"/>
    </row>
    <row r="133" spans="1:8" ht="15.6" hidden="1" outlineLevel="1">
      <c r="A133" s="4"/>
      <c r="B133" s="47" t="s">
        <v>131</v>
      </c>
      <c r="C133" s="55">
        <v>5</v>
      </c>
      <c r="D133" s="21"/>
      <c r="E133" s="23"/>
      <c r="F133" s="24"/>
      <c r="G133" s="24"/>
      <c r="H133" s="24"/>
    </row>
    <row r="134" spans="1:8" ht="28.8" hidden="1" outlineLevel="1">
      <c r="A134" s="4"/>
      <c r="B134" s="47" t="s">
        <v>162</v>
      </c>
      <c r="C134" s="55">
        <v>5</v>
      </c>
      <c r="D134" s="21"/>
      <c r="E134" s="23"/>
      <c r="F134" s="24"/>
      <c r="G134" s="24"/>
      <c r="H134" s="24"/>
    </row>
    <row r="135" spans="1:8" ht="15.6" hidden="1" outlineLevel="1">
      <c r="A135" s="4"/>
      <c r="B135" s="47" t="s">
        <v>132</v>
      </c>
      <c r="C135" s="55">
        <v>1</v>
      </c>
      <c r="D135" s="21"/>
      <c r="E135" s="23"/>
      <c r="F135" s="24"/>
      <c r="G135" s="24"/>
      <c r="H135" s="24"/>
    </row>
    <row r="136" spans="1:8" ht="15.6" hidden="1" outlineLevel="1">
      <c r="A136" s="4"/>
      <c r="B136" s="47" t="s">
        <v>133</v>
      </c>
      <c r="C136" s="55">
        <v>5</v>
      </c>
      <c r="D136" s="21"/>
      <c r="E136" s="23"/>
      <c r="F136" s="24"/>
      <c r="G136" s="24"/>
      <c r="H136" s="24"/>
    </row>
    <row r="137" spans="1:8" ht="15.6" hidden="1" outlineLevel="1">
      <c r="A137" s="4"/>
      <c r="B137" s="47" t="s">
        <v>134</v>
      </c>
      <c r="C137" s="55">
        <v>1</v>
      </c>
      <c r="D137" s="21"/>
      <c r="E137" s="23"/>
      <c r="F137" s="24"/>
      <c r="G137" s="24"/>
      <c r="H137" s="24"/>
    </row>
    <row r="138" spans="1:8" ht="15.6" hidden="1" outlineLevel="1">
      <c r="A138" s="4"/>
      <c r="B138" s="47" t="s">
        <v>135</v>
      </c>
      <c r="C138" s="55">
        <v>5</v>
      </c>
      <c r="D138" s="21"/>
      <c r="E138" s="23"/>
      <c r="F138" s="24"/>
      <c r="G138" s="24"/>
      <c r="H138" s="24"/>
    </row>
    <row r="139" spans="1:8" ht="15.6" hidden="1" outlineLevel="1">
      <c r="A139" s="4"/>
      <c r="B139" s="47" t="s">
        <v>186</v>
      </c>
      <c r="C139" s="55">
        <v>1</v>
      </c>
      <c r="D139" s="21"/>
      <c r="E139" s="23"/>
      <c r="F139" s="24"/>
      <c r="G139" s="24"/>
      <c r="H139" s="24"/>
    </row>
    <row r="140" spans="1:8" ht="15.6" hidden="1" outlineLevel="1">
      <c r="A140" s="4"/>
      <c r="B140" s="46" t="s">
        <v>194</v>
      </c>
      <c r="C140" s="55">
        <v>1</v>
      </c>
      <c r="D140" s="21"/>
      <c r="E140" s="23"/>
      <c r="F140" s="24"/>
      <c r="G140" s="24"/>
      <c r="H140" s="24"/>
    </row>
    <row r="141" spans="1:8" ht="26.4" hidden="1" outlineLevel="1">
      <c r="A141" s="4"/>
      <c r="B141" s="63" t="s">
        <v>192</v>
      </c>
      <c r="C141" s="55">
        <v>10</v>
      </c>
      <c r="D141" s="21"/>
      <c r="E141" s="23"/>
      <c r="F141" s="24"/>
      <c r="G141" s="24"/>
      <c r="H141" s="24"/>
    </row>
    <row r="142" spans="1:8" ht="39.6" hidden="1" outlineLevel="1">
      <c r="A142" s="4"/>
      <c r="B142" s="65" t="s">
        <v>189</v>
      </c>
      <c r="C142" s="55">
        <v>1</v>
      </c>
      <c r="D142" s="21"/>
      <c r="E142" s="23"/>
      <c r="F142" s="24"/>
      <c r="G142" s="24"/>
      <c r="H142" s="24"/>
    </row>
    <row r="143" spans="1:8" ht="39.6" hidden="1" outlineLevel="1">
      <c r="A143" s="4"/>
      <c r="B143" s="66" t="s">
        <v>190</v>
      </c>
      <c r="C143" s="55">
        <v>5</v>
      </c>
      <c r="D143" s="21"/>
      <c r="E143" s="23"/>
      <c r="F143" s="24"/>
      <c r="G143" s="24"/>
      <c r="H143" s="24"/>
    </row>
    <row r="144" spans="1:8" ht="26.4" hidden="1" outlineLevel="1">
      <c r="A144" s="4"/>
      <c r="B144" s="66" t="s">
        <v>191</v>
      </c>
      <c r="C144" s="55">
        <v>1</v>
      </c>
      <c r="D144" s="21"/>
      <c r="E144" s="23"/>
      <c r="F144" s="24"/>
      <c r="G144" s="24"/>
      <c r="H144" s="24"/>
    </row>
    <row r="145" spans="1:8" ht="28.8" hidden="1" outlineLevel="1">
      <c r="A145" s="4"/>
      <c r="B145" s="47" t="s">
        <v>136</v>
      </c>
      <c r="C145" s="55">
        <v>3</v>
      </c>
      <c r="D145" s="21"/>
      <c r="E145" s="23"/>
      <c r="F145" s="24"/>
      <c r="G145" s="24"/>
      <c r="H145" s="24"/>
    </row>
    <row r="146" spans="1:8" ht="28.8" hidden="1" outlineLevel="1">
      <c r="A146" s="4"/>
      <c r="B146" s="47" t="s">
        <v>143</v>
      </c>
      <c r="C146" s="55">
        <v>3</v>
      </c>
      <c r="D146" s="21"/>
      <c r="E146" s="23"/>
      <c r="F146" s="24"/>
      <c r="G146" s="24"/>
      <c r="H146" s="24"/>
    </row>
    <row r="147" spans="1:8" ht="28.8" hidden="1" outlineLevel="1">
      <c r="A147" s="4"/>
      <c r="B147" s="82" t="s">
        <v>196</v>
      </c>
      <c r="C147" s="55">
        <v>5</v>
      </c>
      <c r="D147" s="21"/>
      <c r="E147" s="23"/>
      <c r="F147" s="24"/>
      <c r="G147" s="24"/>
      <c r="H147" s="24"/>
    </row>
    <row r="148" spans="1:8" ht="43.2" hidden="1" outlineLevel="1">
      <c r="A148" s="4"/>
      <c r="B148" s="48" t="s">
        <v>137</v>
      </c>
      <c r="C148" s="55">
        <v>1</v>
      </c>
      <c r="D148" s="21"/>
      <c r="E148" s="23"/>
      <c r="F148" s="24"/>
      <c r="G148" s="24"/>
      <c r="H148" s="24"/>
    </row>
    <row r="149" spans="1:8" ht="57.6" hidden="1" outlineLevel="1">
      <c r="A149" s="4"/>
      <c r="B149" s="48" t="s">
        <v>138</v>
      </c>
      <c r="C149" s="55">
        <v>3</v>
      </c>
      <c r="D149" s="21"/>
      <c r="E149" s="23"/>
      <c r="F149" s="24"/>
      <c r="G149" s="24"/>
      <c r="H149" s="24"/>
    </row>
    <row r="150" spans="1:8" ht="28.8" hidden="1" outlineLevel="1">
      <c r="A150" s="4"/>
      <c r="B150" s="44" t="s">
        <v>139</v>
      </c>
      <c r="C150" s="55">
        <v>1</v>
      </c>
      <c r="D150" s="21"/>
      <c r="E150" s="23"/>
      <c r="F150" s="24"/>
      <c r="G150" s="24"/>
      <c r="H150" s="24"/>
    </row>
    <row r="151" spans="1:8" ht="15.6" hidden="1" outlineLevel="1">
      <c r="A151" s="4"/>
      <c r="B151" s="44" t="s">
        <v>188</v>
      </c>
      <c r="C151" s="55">
        <v>10</v>
      </c>
      <c r="D151" s="21"/>
      <c r="E151" s="23"/>
      <c r="F151" s="24"/>
      <c r="G151" s="24"/>
      <c r="H151" s="24"/>
    </row>
    <row r="152" spans="1:8" ht="86.4" hidden="1" outlineLevel="1">
      <c r="A152" s="4"/>
      <c r="B152" s="44" t="s">
        <v>140</v>
      </c>
      <c r="C152" s="55">
        <v>10</v>
      </c>
      <c r="D152" s="21"/>
      <c r="E152" s="23"/>
      <c r="F152" s="24"/>
      <c r="G152" s="24"/>
      <c r="H152" s="24"/>
    </row>
    <row r="153" spans="1:8" ht="31.2" collapsed="1">
      <c r="A153" s="7" t="s">
        <v>17</v>
      </c>
      <c r="B153" s="8" t="s">
        <v>153</v>
      </c>
      <c r="C153" s="54"/>
      <c r="D153" s="77">
        <v>0.02</v>
      </c>
      <c r="E153" s="33">
        <f>SUMPRODUCT($C154:$C169,E154:E169)/SUM($C154:$C169)*$D153/2</f>
        <v>0</v>
      </c>
      <c r="F153" s="33">
        <f>SUMPRODUCT($C154:$C169,F154:F169)/SUM($C154:$C169)*$D153/2</f>
        <v>0</v>
      </c>
      <c r="G153" s="33">
        <f>SUMPRODUCT($C154:$C169,G154:G169)/SUM($C154:$C169)*$D153/2</f>
        <v>0</v>
      </c>
      <c r="H153" s="33">
        <f>SUMPRODUCT($C154:$C169,H154:H169)/SUM($C154:$C169)*$D153/2</f>
        <v>0</v>
      </c>
    </row>
    <row r="154" spans="1:8" ht="26.4" hidden="1" outlineLevel="1">
      <c r="A154" s="4"/>
      <c r="B154" s="63" t="s">
        <v>200</v>
      </c>
      <c r="C154" s="55">
        <v>10</v>
      </c>
      <c r="D154" s="21"/>
      <c r="E154" s="23"/>
      <c r="F154" s="24"/>
      <c r="G154" s="24"/>
      <c r="H154" s="24"/>
    </row>
    <row r="155" spans="1:8" ht="52.8" hidden="1" outlineLevel="1">
      <c r="A155" s="4"/>
      <c r="B155" s="63" t="s">
        <v>201</v>
      </c>
      <c r="C155" s="55">
        <v>10</v>
      </c>
      <c r="D155" s="21"/>
      <c r="E155" s="23"/>
      <c r="F155" s="24"/>
      <c r="G155" s="24"/>
      <c r="H155" s="24"/>
    </row>
    <row r="156" spans="1:8" ht="15.6" hidden="1" outlineLevel="1">
      <c r="A156" s="4"/>
      <c r="B156" s="63" t="s">
        <v>82</v>
      </c>
      <c r="C156" s="55">
        <v>1</v>
      </c>
      <c r="D156" s="21"/>
      <c r="E156" s="23"/>
      <c r="F156" s="24"/>
      <c r="G156" s="24"/>
      <c r="H156" s="24"/>
    </row>
    <row r="157" spans="1:8" ht="66" hidden="1" outlineLevel="1">
      <c r="A157" s="4"/>
      <c r="B157" s="63" t="s">
        <v>83</v>
      </c>
      <c r="C157" s="55">
        <v>5</v>
      </c>
      <c r="D157" s="21"/>
      <c r="E157" s="23"/>
      <c r="F157" s="24"/>
      <c r="G157" s="24"/>
      <c r="H157" s="24"/>
    </row>
    <row r="158" spans="1:8" ht="15.6" hidden="1" outlineLevel="1">
      <c r="A158" s="4"/>
      <c r="B158" s="63" t="s">
        <v>111</v>
      </c>
      <c r="C158" s="55">
        <v>5</v>
      </c>
      <c r="D158" s="21"/>
      <c r="E158" s="23"/>
      <c r="F158" s="24"/>
      <c r="G158" s="24"/>
      <c r="H158" s="24"/>
    </row>
    <row r="159" spans="1:8" ht="39.6" hidden="1" outlineLevel="1">
      <c r="A159" s="4"/>
      <c r="B159" s="63" t="s">
        <v>84</v>
      </c>
      <c r="C159" s="55">
        <v>1</v>
      </c>
      <c r="D159" s="21"/>
      <c r="E159" s="23"/>
      <c r="F159" s="24"/>
      <c r="G159" s="24"/>
      <c r="H159" s="24"/>
    </row>
    <row r="160" spans="1:8" ht="26.4" hidden="1" outlineLevel="1">
      <c r="A160" s="4"/>
      <c r="B160" s="63" t="s">
        <v>202</v>
      </c>
      <c r="C160" s="55">
        <v>5</v>
      </c>
      <c r="D160" s="21"/>
      <c r="E160" s="23"/>
      <c r="F160" s="24"/>
      <c r="G160" s="24"/>
      <c r="H160" s="24"/>
    </row>
    <row r="161" spans="1:8" ht="26.4" hidden="1" outlineLevel="1">
      <c r="A161" s="4"/>
      <c r="B161" s="63" t="s">
        <v>203</v>
      </c>
      <c r="C161" s="55">
        <v>5</v>
      </c>
      <c r="D161" s="21"/>
      <c r="E161" s="23"/>
      <c r="F161" s="24"/>
      <c r="G161" s="24"/>
      <c r="H161" s="24"/>
    </row>
    <row r="162" spans="1:8" ht="42" hidden="1" outlineLevel="1">
      <c r="A162" s="4"/>
      <c r="B162" s="63" t="s">
        <v>150</v>
      </c>
      <c r="C162" s="55">
        <v>10</v>
      </c>
      <c r="D162" s="21"/>
      <c r="E162" s="23"/>
      <c r="F162" s="24"/>
      <c r="G162" s="24"/>
      <c r="H162" s="24"/>
    </row>
    <row r="163" spans="1:8" ht="15.6" hidden="1" outlineLevel="1">
      <c r="A163" s="4"/>
      <c r="B163" s="63" t="s">
        <v>85</v>
      </c>
      <c r="C163" s="55">
        <v>5</v>
      </c>
      <c r="D163" s="21"/>
      <c r="E163" s="23"/>
      <c r="F163" s="24"/>
      <c r="G163" s="24"/>
      <c r="H163" s="24"/>
    </row>
    <row r="164" spans="1:8" ht="15.6" hidden="1" outlineLevel="1">
      <c r="A164" s="4"/>
      <c r="B164" s="63" t="s">
        <v>86</v>
      </c>
      <c r="C164" s="55">
        <v>1</v>
      </c>
      <c r="D164" s="21"/>
      <c r="E164" s="23"/>
      <c r="F164" s="24"/>
      <c r="G164" s="24"/>
      <c r="H164" s="24"/>
    </row>
    <row r="165" spans="1:8" ht="26.4" hidden="1" outlineLevel="1">
      <c r="A165" s="4"/>
      <c r="B165" s="63" t="s">
        <v>87</v>
      </c>
      <c r="C165" s="55">
        <v>5</v>
      </c>
      <c r="D165" s="21"/>
      <c r="E165" s="23"/>
      <c r="F165" s="24"/>
      <c r="G165" s="24"/>
      <c r="H165" s="24"/>
    </row>
    <row r="166" spans="1:8" ht="15.6" hidden="1" outlineLevel="1">
      <c r="A166" s="4"/>
      <c r="B166" s="74" t="s">
        <v>88</v>
      </c>
      <c r="C166" s="55">
        <v>1</v>
      </c>
      <c r="D166" s="21"/>
      <c r="E166" s="23"/>
      <c r="F166" s="24"/>
      <c r="G166" s="24"/>
      <c r="H166" s="24"/>
    </row>
    <row r="167" spans="1:8" ht="26.4" hidden="1" outlineLevel="1">
      <c r="A167" s="4"/>
      <c r="B167" s="63" t="s">
        <v>89</v>
      </c>
      <c r="C167" s="55">
        <v>1</v>
      </c>
      <c r="D167" s="21"/>
      <c r="E167" s="23"/>
      <c r="F167" s="24"/>
      <c r="G167" s="24"/>
      <c r="H167" s="24"/>
    </row>
    <row r="168" spans="1:8" ht="26.4" hidden="1" outlineLevel="1">
      <c r="A168" s="4"/>
      <c r="B168" s="63" t="s">
        <v>90</v>
      </c>
      <c r="C168" s="55">
        <v>1</v>
      </c>
      <c r="D168" s="21"/>
      <c r="E168" s="23"/>
      <c r="F168" s="24"/>
      <c r="G168" s="24"/>
      <c r="H168" s="24"/>
    </row>
    <row r="169" spans="1:8" ht="39.6" hidden="1" outlineLevel="1">
      <c r="A169" s="4"/>
      <c r="B169" s="63" t="s">
        <v>91</v>
      </c>
      <c r="C169" s="55">
        <v>5</v>
      </c>
      <c r="D169" s="21"/>
      <c r="E169" s="23"/>
      <c r="F169" s="24"/>
      <c r="G169" s="24"/>
      <c r="H169" s="24"/>
    </row>
    <row r="170" spans="1:8" ht="15.6" collapsed="1">
      <c r="A170" s="7" t="s">
        <v>18</v>
      </c>
      <c r="B170" s="8" t="s">
        <v>107</v>
      </c>
      <c r="C170" s="54"/>
      <c r="D170" s="77">
        <v>0.1</v>
      </c>
      <c r="E170" s="33">
        <f>SUMPRODUCT($C171:$C183,E171:E183)/SUM($C171:$C183)*$D170/2</f>
        <v>0</v>
      </c>
      <c r="F170" s="33">
        <f t="shared" ref="F170:H170" si="5">SUMPRODUCT($C171:$C183,F171:F183)/SUM($C171:$C183)*$D170/2</f>
        <v>0</v>
      </c>
      <c r="G170" s="33">
        <f t="shared" si="5"/>
        <v>0</v>
      </c>
      <c r="H170" s="33">
        <f t="shared" si="5"/>
        <v>0</v>
      </c>
    </row>
    <row r="171" spans="1:8" ht="52.8" hidden="1" outlineLevel="1">
      <c r="A171" s="4"/>
      <c r="B171" s="79" t="s">
        <v>256</v>
      </c>
      <c r="C171" s="55">
        <v>10</v>
      </c>
      <c r="D171" s="21"/>
      <c r="E171" s="51"/>
      <c r="F171" s="52"/>
      <c r="G171" s="52"/>
      <c r="H171" s="24"/>
    </row>
    <row r="172" spans="1:8" ht="26.4" hidden="1" outlineLevel="1">
      <c r="A172" s="4"/>
      <c r="B172" s="32" t="s">
        <v>92</v>
      </c>
      <c r="C172" s="55">
        <v>5</v>
      </c>
      <c r="D172" s="21"/>
      <c r="E172" s="51"/>
      <c r="F172" s="52"/>
      <c r="G172" s="52"/>
      <c r="H172" s="24"/>
    </row>
    <row r="173" spans="1:8" ht="26.4" hidden="1" outlineLevel="1">
      <c r="A173" s="4"/>
      <c r="B173" s="32" t="s">
        <v>93</v>
      </c>
      <c r="C173" s="55">
        <v>1</v>
      </c>
      <c r="D173" s="21"/>
      <c r="E173" s="51"/>
      <c r="F173" s="52"/>
      <c r="G173" s="52"/>
      <c r="H173" s="24"/>
    </row>
    <row r="174" spans="1:8" ht="26.4" hidden="1" outlineLevel="1">
      <c r="A174" s="4"/>
      <c r="B174" s="32" t="s">
        <v>94</v>
      </c>
      <c r="C174" s="55">
        <v>1</v>
      </c>
      <c r="D174" s="21"/>
      <c r="E174" s="51"/>
      <c r="F174" s="52"/>
      <c r="G174" s="52"/>
      <c r="H174" s="24"/>
    </row>
    <row r="175" spans="1:8" ht="52.8" hidden="1" outlineLevel="1">
      <c r="A175" s="4"/>
      <c r="B175" s="32" t="s">
        <v>112</v>
      </c>
      <c r="C175" s="55">
        <v>5</v>
      </c>
      <c r="D175" s="21"/>
      <c r="E175" s="51"/>
      <c r="F175" s="52"/>
      <c r="G175" s="52"/>
      <c r="H175" s="24"/>
    </row>
    <row r="176" spans="1:8" ht="26.4" hidden="1" outlineLevel="1">
      <c r="A176" s="4"/>
      <c r="B176" s="32" t="s">
        <v>95</v>
      </c>
      <c r="C176" s="55">
        <v>10</v>
      </c>
      <c r="D176" s="21"/>
      <c r="E176" s="51"/>
      <c r="F176" s="52"/>
      <c r="G176" s="52"/>
      <c r="H176" s="24"/>
    </row>
    <row r="177" spans="1:8" ht="39.6" hidden="1" outlineLevel="1">
      <c r="A177" s="4"/>
      <c r="B177" s="32" t="s">
        <v>96</v>
      </c>
      <c r="C177" s="55">
        <v>1</v>
      </c>
      <c r="D177" s="21"/>
      <c r="E177" s="51"/>
      <c r="F177" s="52"/>
      <c r="G177" s="52"/>
      <c r="H177" s="24"/>
    </row>
    <row r="178" spans="1:8" ht="39.6" hidden="1" outlineLevel="1">
      <c r="A178" s="4"/>
      <c r="B178" s="32" t="s">
        <v>97</v>
      </c>
      <c r="C178" s="55">
        <v>5</v>
      </c>
      <c r="D178" s="21"/>
      <c r="E178" s="51"/>
      <c r="F178" s="52"/>
      <c r="G178" s="52"/>
      <c r="H178" s="24"/>
    </row>
    <row r="179" spans="1:8" ht="26.4" hidden="1" outlineLevel="1">
      <c r="A179" s="4"/>
      <c r="B179" s="32" t="s">
        <v>98</v>
      </c>
      <c r="C179" s="55">
        <v>5</v>
      </c>
      <c r="D179" s="21"/>
      <c r="E179" s="51"/>
      <c r="F179" s="52"/>
      <c r="G179" s="52"/>
      <c r="H179" s="24"/>
    </row>
    <row r="180" spans="1:8" ht="26.4" hidden="1" outlineLevel="1">
      <c r="A180" s="4"/>
      <c r="B180" s="32" t="s">
        <v>205</v>
      </c>
      <c r="C180" s="55">
        <v>5</v>
      </c>
      <c r="D180" s="21"/>
      <c r="E180" s="51"/>
      <c r="F180" s="52"/>
      <c r="G180" s="52"/>
      <c r="H180" s="24"/>
    </row>
    <row r="181" spans="1:8" ht="26.4" hidden="1" outlineLevel="1">
      <c r="A181" s="4"/>
      <c r="B181" s="32" t="s">
        <v>99</v>
      </c>
      <c r="C181" s="55">
        <v>1</v>
      </c>
      <c r="D181" s="21"/>
      <c r="E181" s="51"/>
      <c r="F181" s="52"/>
      <c r="G181" s="52"/>
      <c r="H181" s="24"/>
    </row>
    <row r="182" spans="1:8" ht="52.8" hidden="1" outlineLevel="1">
      <c r="A182" s="4"/>
      <c r="B182" s="32" t="s">
        <v>100</v>
      </c>
      <c r="C182" s="55">
        <v>5</v>
      </c>
      <c r="D182" s="21"/>
      <c r="E182" s="51"/>
      <c r="F182" s="52"/>
      <c r="G182" s="52"/>
      <c r="H182" s="24"/>
    </row>
    <row r="183" spans="1:8" ht="39.6" hidden="1" outlineLevel="1">
      <c r="A183" s="4"/>
      <c r="B183" s="32" t="s">
        <v>204</v>
      </c>
      <c r="C183" s="55">
        <v>5</v>
      </c>
      <c r="D183" s="21"/>
      <c r="E183" s="51"/>
      <c r="F183" s="52"/>
      <c r="G183" s="52"/>
      <c r="H183" s="24"/>
    </row>
    <row r="184" spans="1:8" ht="15.6" collapsed="1">
      <c r="A184" s="7" t="s">
        <v>22</v>
      </c>
      <c r="B184" s="8" t="s">
        <v>151</v>
      </c>
      <c r="C184" s="54"/>
      <c r="D184" s="77">
        <v>0.01</v>
      </c>
      <c r="E184" s="33">
        <f>SUMPRODUCT($C185:$C196,E185:E196)/SUM($C185:$C196)*$D184/2</f>
        <v>0</v>
      </c>
      <c r="F184" s="33">
        <f t="shared" ref="F184:H184" si="6">SUMPRODUCT($C185:$C196,F185:F196)/SUM($C185:$C196)*$D184/2</f>
        <v>0</v>
      </c>
      <c r="G184" s="33">
        <f t="shared" si="6"/>
        <v>0</v>
      </c>
      <c r="H184" s="33">
        <f t="shared" si="6"/>
        <v>0</v>
      </c>
    </row>
    <row r="185" spans="1:8" ht="39.6" hidden="1" outlineLevel="1">
      <c r="A185" s="4"/>
      <c r="B185" s="32" t="s">
        <v>206</v>
      </c>
      <c r="C185" s="55">
        <v>1</v>
      </c>
      <c r="D185" s="21"/>
      <c r="E185" s="51"/>
      <c r="F185" s="52"/>
      <c r="G185" s="52"/>
      <c r="H185" s="24"/>
    </row>
    <row r="186" spans="1:8" ht="15.6" hidden="1" outlineLevel="1">
      <c r="A186" s="4"/>
      <c r="B186" s="32" t="s">
        <v>180</v>
      </c>
      <c r="C186" s="55">
        <v>10</v>
      </c>
      <c r="D186" s="21"/>
      <c r="E186" s="51"/>
      <c r="F186" s="52"/>
      <c r="G186" s="52"/>
      <c r="H186" s="24"/>
    </row>
    <row r="187" spans="1:8" ht="28.8" hidden="1" outlineLevel="1">
      <c r="A187" s="4"/>
      <c r="B187" s="32" t="s">
        <v>101</v>
      </c>
      <c r="C187" s="55">
        <v>1</v>
      </c>
      <c r="D187" s="21"/>
      <c r="E187" s="51"/>
      <c r="F187" s="52"/>
      <c r="G187" s="52"/>
      <c r="H187" s="24"/>
    </row>
    <row r="188" spans="1:8" ht="15.6" hidden="1" outlineLevel="1">
      <c r="A188" s="4"/>
      <c r="B188" s="32" t="s">
        <v>102</v>
      </c>
      <c r="C188" s="55">
        <v>1</v>
      </c>
      <c r="D188" s="21"/>
      <c r="E188" s="51"/>
      <c r="F188" s="52"/>
      <c r="G188" s="52"/>
      <c r="H188" s="24"/>
    </row>
    <row r="189" spans="1:8" ht="26.4" hidden="1" outlineLevel="1">
      <c r="A189" s="4"/>
      <c r="B189" s="32" t="s">
        <v>103</v>
      </c>
      <c r="C189" s="55">
        <v>1</v>
      </c>
      <c r="D189" s="21"/>
      <c r="E189" s="51"/>
      <c r="F189" s="52"/>
      <c r="G189" s="52"/>
      <c r="H189" s="24"/>
    </row>
    <row r="190" spans="1:8" ht="26.4" hidden="1" outlineLevel="1">
      <c r="A190" s="4"/>
      <c r="B190" s="32" t="s">
        <v>152</v>
      </c>
      <c r="C190" s="55">
        <v>5</v>
      </c>
      <c r="D190" s="21"/>
      <c r="E190" s="51"/>
      <c r="F190" s="52"/>
      <c r="G190" s="52"/>
      <c r="H190" s="24"/>
    </row>
    <row r="191" spans="1:8" ht="26.4" hidden="1" outlineLevel="1">
      <c r="A191" s="4"/>
      <c r="B191" s="32" t="s">
        <v>104</v>
      </c>
      <c r="C191" s="55">
        <v>5</v>
      </c>
      <c r="D191" s="21"/>
      <c r="E191" s="51"/>
      <c r="F191" s="52"/>
      <c r="G191" s="52"/>
      <c r="H191" s="24"/>
    </row>
    <row r="192" spans="1:8" ht="39.6" hidden="1" outlineLevel="1">
      <c r="A192" s="4"/>
      <c r="B192" s="32" t="s">
        <v>207</v>
      </c>
      <c r="C192" s="55">
        <v>5</v>
      </c>
      <c r="D192" s="21"/>
      <c r="E192" s="51"/>
      <c r="F192" s="52"/>
      <c r="G192" s="52"/>
      <c r="H192" s="24"/>
    </row>
    <row r="193" spans="1:8" ht="39.6" hidden="1" outlineLevel="1">
      <c r="A193" s="4"/>
      <c r="B193" s="32" t="s">
        <v>208</v>
      </c>
      <c r="C193" s="55">
        <v>5</v>
      </c>
      <c r="D193" s="21"/>
      <c r="E193" s="51"/>
      <c r="F193" s="52"/>
      <c r="G193" s="52"/>
      <c r="H193" s="24"/>
    </row>
    <row r="194" spans="1:8" ht="52.8" hidden="1" outlineLevel="1">
      <c r="A194" s="4"/>
      <c r="B194" s="32" t="s">
        <v>154</v>
      </c>
      <c r="C194" s="55">
        <v>5</v>
      </c>
      <c r="D194" s="21"/>
      <c r="E194" s="51"/>
      <c r="F194" s="52"/>
      <c r="G194" s="52"/>
      <c r="H194" s="24"/>
    </row>
    <row r="195" spans="1:8" ht="26.4" hidden="1" outlineLevel="1">
      <c r="A195" s="4"/>
      <c r="B195" s="32" t="s">
        <v>105</v>
      </c>
      <c r="C195" s="55">
        <v>1</v>
      </c>
      <c r="D195" s="21"/>
      <c r="E195" s="51"/>
      <c r="F195" s="52"/>
      <c r="G195" s="52"/>
      <c r="H195" s="24"/>
    </row>
    <row r="196" spans="1:8" ht="39.6" hidden="1" outlineLevel="1">
      <c r="A196" s="4"/>
      <c r="B196" s="32" t="s">
        <v>209</v>
      </c>
      <c r="C196" s="55">
        <v>1</v>
      </c>
      <c r="D196" s="21"/>
      <c r="E196" s="51"/>
      <c r="F196" s="52"/>
      <c r="G196" s="52"/>
      <c r="H196" s="24"/>
    </row>
    <row r="197" spans="1:8" ht="15.6" collapsed="1">
      <c r="A197" s="7" t="s">
        <v>109</v>
      </c>
      <c r="B197" s="8" t="s">
        <v>19</v>
      </c>
      <c r="C197" s="54"/>
      <c r="D197" s="77">
        <v>0.01</v>
      </c>
      <c r="E197" s="33">
        <f>E198*$D$197/2</f>
        <v>0</v>
      </c>
      <c r="F197" s="33">
        <f>F198*$D$197/2</f>
        <v>0</v>
      </c>
      <c r="G197" s="33">
        <f>G198*$D$197/2</f>
        <v>0</v>
      </c>
      <c r="H197" s="33">
        <f>H198*$D$197/2</f>
        <v>0</v>
      </c>
    </row>
    <row r="198" spans="1:8" ht="28.8" hidden="1" outlineLevel="1">
      <c r="A198" s="4"/>
      <c r="B198" s="1" t="s">
        <v>23</v>
      </c>
      <c r="C198" s="57">
        <v>1</v>
      </c>
      <c r="D198" s="21"/>
      <c r="E198" s="23"/>
      <c r="F198" s="23"/>
      <c r="G198" s="23"/>
      <c r="H198" s="23"/>
    </row>
    <row r="199" spans="1:8" ht="15.6" collapsed="1">
      <c r="A199" s="7" t="s">
        <v>155</v>
      </c>
      <c r="B199" s="8" t="s">
        <v>13</v>
      </c>
      <c r="C199" s="54"/>
      <c r="D199" s="77">
        <v>0.04</v>
      </c>
      <c r="E199" s="33">
        <f>SUMPRODUCT($C200:$C215,E200:E215)/SUM($C200:$C215)*$D199/2</f>
        <v>0</v>
      </c>
      <c r="F199" s="33">
        <f t="shared" ref="F199:H199" si="7">SUMPRODUCT($C200:$C215,F200:F215)/SUM($C200:$C215)*$D199/2</f>
        <v>0</v>
      </c>
      <c r="G199" s="33">
        <f t="shared" si="7"/>
        <v>0</v>
      </c>
      <c r="H199" s="33">
        <f t="shared" si="7"/>
        <v>0</v>
      </c>
    </row>
    <row r="200" spans="1:8" ht="57.6" hidden="1" outlineLevel="1">
      <c r="A200" s="4"/>
      <c r="B200" s="18" t="s">
        <v>12</v>
      </c>
      <c r="C200" s="55">
        <v>5</v>
      </c>
      <c r="D200" s="21"/>
      <c r="E200" s="24"/>
      <c r="F200" s="24"/>
      <c r="G200" s="24"/>
      <c r="H200" s="24"/>
    </row>
    <row r="201" spans="1:8" ht="39.6" hidden="1" outlineLevel="1">
      <c r="A201" s="4"/>
      <c r="B201" s="79" t="s">
        <v>210</v>
      </c>
      <c r="C201" s="55">
        <v>10</v>
      </c>
      <c r="D201" s="21"/>
      <c r="E201" s="24"/>
      <c r="F201" s="24"/>
      <c r="G201" s="24"/>
      <c r="H201" s="24"/>
    </row>
    <row r="202" spans="1:8" ht="28.8" hidden="1" outlineLevel="1">
      <c r="A202" s="4"/>
      <c r="B202" s="18" t="s">
        <v>25</v>
      </c>
      <c r="C202" s="55">
        <v>1</v>
      </c>
      <c r="D202" s="21"/>
      <c r="E202" s="24"/>
      <c r="F202" s="24"/>
      <c r="G202" s="24"/>
      <c r="H202" s="24"/>
    </row>
    <row r="203" spans="1:8" ht="28.8" hidden="1" outlineLevel="1">
      <c r="A203" s="4"/>
      <c r="B203" s="18" t="s">
        <v>26</v>
      </c>
      <c r="C203" s="55">
        <v>1</v>
      </c>
      <c r="D203" s="21"/>
      <c r="E203" s="24"/>
      <c r="F203" s="24"/>
      <c r="G203" s="24"/>
      <c r="H203" s="24"/>
    </row>
    <row r="204" spans="1:8" ht="28.8" hidden="1" outlineLevel="1">
      <c r="A204" s="4"/>
      <c r="B204" s="18" t="s">
        <v>217</v>
      </c>
      <c r="C204" s="55">
        <v>1</v>
      </c>
      <c r="D204" s="21"/>
      <c r="E204" s="24"/>
      <c r="F204" s="24"/>
      <c r="G204" s="24"/>
      <c r="H204" s="24"/>
    </row>
    <row r="205" spans="1:8" ht="28.8" hidden="1" outlineLevel="1">
      <c r="A205" s="4"/>
      <c r="B205" s="18" t="s">
        <v>218</v>
      </c>
      <c r="C205" s="55">
        <v>1</v>
      </c>
      <c r="D205" s="21"/>
      <c r="E205" s="24"/>
      <c r="F205" s="24"/>
      <c r="G205" s="24"/>
      <c r="H205" s="24"/>
    </row>
    <row r="206" spans="1:8" ht="28.8" hidden="1" outlineLevel="1">
      <c r="A206" s="4"/>
      <c r="B206" s="18" t="s">
        <v>27</v>
      </c>
      <c r="C206" s="55">
        <v>1</v>
      </c>
      <c r="D206" s="21"/>
      <c r="E206" s="24"/>
      <c r="F206" s="24"/>
      <c r="G206" s="24"/>
      <c r="H206" s="24"/>
    </row>
    <row r="207" spans="1:8" ht="28.8" hidden="1" outlineLevel="1">
      <c r="A207" s="4"/>
      <c r="B207" s="18" t="s">
        <v>28</v>
      </c>
      <c r="C207" s="55">
        <v>1</v>
      </c>
      <c r="D207" s="21"/>
      <c r="E207" s="24"/>
      <c r="F207" s="24"/>
      <c r="G207" s="24"/>
      <c r="H207" s="24"/>
    </row>
    <row r="208" spans="1:8" ht="28.8" hidden="1" outlineLevel="1">
      <c r="A208" s="4"/>
      <c r="B208" s="18" t="s">
        <v>211</v>
      </c>
      <c r="C208" s="55">
        <v>1</v>
      </c>
      <c r="D208" s="21"/>
      <c r="E208" s="24"/>
      <c r="F208" s="24"/>
      <c r="G208" s="24"/>
      <c r="H208" s="24"/>
    </row>
    <row r="209" spans="1:8" ht="28.8" hidden="1" outlineLevel="1">
      <c r="A209" s="4"/>
      <c r="B209" s="18" t="s">
        <v>212</v>
      </c>
      <c r="C209" s="55">
        <v>1</v>
      </c>
      <c r="D209" s="21"/>
      <c r="E209" s="24"/>
      <c r="F209" s="24"/>
      <c r="G209" s="24"/>
      <c r="H209" s="24"/>
    </row>
    <row r="210" spans="1:8" ht="28.8" hidden="1" outlineLevel="1">
      <c r="A210" s="4"/>
      <c r="B210" s="18" t="s">
        <v>213</v>
      </c>
      <c r="C210" s="55">
        <v>1</v>
      </c>
      <c r="D210" s="21"/>
      <c r="E210" s="24"/>
      <c r="F210" s="24"/>
      <c r="G210" s="24"/>
      <c r="H210" s="24"/>
    </row>
    <row r="211" spans="1:8" ht="28.8" hidden="1" outlineLevel="1">
      <c r="A211" s="4"/>
      <c r="B211" s="18" t="s">
        <v>215</v>
      </c>
      <c r="C211" s="55">
        <v>1</v>
      </c>
      <c r="D211" s="21"/>
      <c r="E211" s="24"/>
      <c r="F211" s="24"/>
      <c r="G211" s="24"/>
      <c r="H211" s="24"/>
    </row>
    <row r="212" spans="1:8" ht="28.8" hidden="1" outlineLevel="1">
      <c r="A212" s="4"/>
      <c r="B212" s="18" t="s">
        <v>214</v>
      </c>
      <c r="C212" s="55">
        <v>1</v>
      </c>
      <c r="D212" s="21"/>
      <c r="E212" s="24"/>
      <c r="F212" s="24"/>
      <c r="G212" s="24"/>
      <c r="H212" s="24"/>
    </row>
    <row r="213" spans="1:8" ht="43.2" hidden="1" outlineLevel="1">
      <c r="A213" s="4"/>
      <c r="B213" s="18" t="s">
        <v>216</v>
      </c>
      <c r="C213" s="55">
        <v>1</v>
      </c>
      <c r="D213" s="21"/>
      <c r="E213" s="24"/>
      <c r="F213" s="24"/>
      <c r="G213" s="24"/>
      <c r="H213" s="24"/>
    </row>
    <row r="214" spans="1:8" ht="28.8" hidden="1" outlineLevel="1">
      <c r="A214" s="4"/>
      <c r="B214" s="18" t="s">
        <v>106</v>
      </c>
      <c r="C214" s="55">
        <v>1</v>
      </c>
      <c r="D214" s="21"/>
      <c r="E214" s="24"/>
      <c r="F214" s="24"/>
      <c r="G214" s="24"/>
      <c r="H214" s="24"/>
    </row>
    <row r="215" spans="1:8" ht="28.8" hidden="1" outlineLevel="1">
      <c r="A215" s="4"/>
      <c r="B215" s="18" t="s">
        <v>29</v>
      </c>
      <c r="C215" s="55">
        <v>10</v>
      </c>
      <c r="D215" s="21"/>
      <c r="E215" s="24"/>
      <c r="F215" s="24"/>
      <c r="G215" s="24"/>
      <c r="H215" s="24"/>
    </row>
    <row r="216" spans="1:8" ht="15.6" collapsed="1">
      <c r="A216" s="7" t="s">
        <v>156</v>
      </c>
      <c r="B216" s="8" t="s">
        <v>231</v>
      </c>
      <c r="C216" s="54"/>
      <c r="D216" s="77">
        <v>0.04</v>
      </c>
      <c r="E216" s="33">
        <f>SUMPRODUCT($C217:$C225,E217:E225)/SUM($C217:$C225)*$D216/2</f>
        <v>0</v>
      </c>
      <c r="F216" s="33">
        <f>SUMPRODUCT($C217:$C225,F217:F225)/SUM($C217:$C225)*$D216/2</f>
        <v>0</v>
      </c>
      <c r="G216" s="33">
        <f>SUMPRODUCT($C217:$C225,G217:G225)/SUM($C217:$C225)*$D216/2</f>
        <v>0</v>
      </c>
      <c r="H216" s="33">
        <f>SUMPRODUCT($C217:$C225,H217:H225)/SUM($C217:$C225)*$D216/2</f>
        <v>0</v>
      </c>
    </row>
    <row r="217" spans="1:8" ht="40.200000000000003" hidden="1" outlineLevel="1">
      <c r="A217" s="4"/>
      <c r="B217" s="83" t="s">
        <v>165</v>
      </c>
      <c r="C217" s="55">
        <v>5</v>
      </c>
      <c r="D217" s="21"/>
      <c r="E217" s="51"/>
      <c r="F217" s="52"/>
      <c r="G217" s="52"/>
      <c r="H217" s="24"/>
    </row>
    <row r="218" spans="1:8" ht="40.200000000000003" hidden="1" outlineLevel="1">
      <c r="A218" s="4"/>
      <c r="B218" s="83" t="s">
        <v>166</v>
      </c>
      <c r="C218" s="55">
        <v>10</v>
      </c>
      <c r="D218" s="21"/>
      <c r="E218" s="51"/>
      <c r="F218" s="52"/>
      <c r="G218" s="52"/>
      <c r="H218" s="24"/>
    </row>
    <row r="219" spans="1:8" ht="26.4" hidden="1" outlineLevel="1">
      <c r="A219" s="4"/>
      <c r="B219" s="76" t="s">
        <v>230</v>
      </c>
      <c r="C219" s="55">
        <v>10</v>
      </c>
      <c r="D219" s="21"/>
      <c r="E219" s="23"/>
      <c r="F219" s="24"/>
      <c r="G219" s="24"/>
      <c r="H219" s="24"/>
    </row>
    <row r="220" spans="1:8" ht="15.6" hidden="1" outlineLevel="1">
      <c r="A220" s="4"/>
      <c r="B220" s="1" t="s">
        <v>220</v>
      </c>
      <c r="C220" s="57">
        <v>5</v>
      </c>
      <c r="D220" s="21"/>
      <c r="E220" s="23"/>
      <c r="F220" s="23"/>
      <c r="G220" s="23"/>
      <c r="H220" s="23"/>
    </row>
    <row r="221" spans="1:8" ht="15.6" hidden="1" outlineLevel="1">
      <c r="A221" s="4"/>
      <c r="B221" s="1" t="s">
        <v>221</v>
      </c>
      <c r="C221" s="57">
        <v>5</v>
      </c>
      <c r="D221" s="21"/>
      <c r="E221" s="23"/>
      <c r="F221" s="23"/>
      <c r="G221" s="23"/>
      <c r="H221" s="23"/>
    </row>
    <row r="222" spans="1:8" ht="15.6" hidden="1" outlineLevel="1">
      <c r="A222" s="4"/>
      <c r="B222" s="1" t="s">
        <v>222</v>
      </c>
      <c r="C222" s="57">
        <v>5</v>
      </c>
      <c r="D222" s="21"/>
      <c r="E222" s="23"/>
      <c r="F222" s="23"/>
      <c r="G222" s="23"/>
      <c r="H222" s="23"/>
    </row>
    <row r="223" spans="1:8" ht="43.2" hidden="1" outlineLevel="1">
      <c r="A223" s="4"/>
      <c r="B223" s="1" t="s">
        <v>141</v>
      </c>
      <c r="C223" s="57">
        <v>5</v>
      </c>
      <c r="D223" s="21"/>
      <c r="E223" s="23"/>
      <c r="F223" s="23"/>
      <c r="G223" s="23"/>
      <c r="H223" s="23"/>
    </row>
    <row r="224" spans="1:8" ht="26.4" hidden="1" outlineLevel="1">
      <c r="A224" s="4"/>
      <c r="B224" s="30" t="s">
        <v>252</v>
      </c>
      <c r="C224" s="55">
        <v>5</v>
      </c>
      <c r="D224" s="21"/>
      <c r="E224" s="23"/>
      <c r="F224" s="24"/>
      <c r="G224" s="24"/>
      <c r="H224" s="24"/>
    </row>
    <row r="225" spans="1:8" ht="43.2" hidden="1" outlineLevel="1">
      <c r="A225" s="4"/>
      <c r="B225" s="1" t="s">
        <v>223</v>
      </c>
      <c r="C225" s="57">
        <v>5</v>
      </c>
      <c r="D225" s="21"/>
      <c r="E225" s="23"/>
      <c r="F225" s="23"/>
      <c r="G225" s="23"/>
      <c r="H225" s="23"/>
    </row>
    <row r="226" spans="1:8" ht="15.6" collapsed="1">
      <c r="A226" s="7" t="s">
        <v>157</v>
      </c>
      <c r="B226" s="8" t="s">
        <v>21</v>
      </c>
      <c r="C226" s="54"/>
      <c r="D226" s="77">
        <v>0.02</v>
      </c>
      <c r="E226" s="33">
        <f>SUMPRODUCT($C227:$C228,E227:E228)/SUM($C227:$C228)*$D226/2</f>
        <v>0</v>
      </c>
      <c r="F226" s="33">
        <f>SUMPRODUCT($C227:$C228,F227:F228)/SUM($C227:$C228)*$D226/2</f>
        <v>0</v>
      </c>
      <c r="G226" s="33">
        <f>SUMPRODUCT($C227:$C228,G227:G228)/SUM($C227:$C228)*$D226/2</f>
        <v>0</v>
      </c>
      <c r="H226" s="33">
        <f>SUMPRODUCT($C227:$C228,H227:H228)/SUM($C227:$C228)*$D226/2</f>
        <v>0</v>
      </c>
    </row>
    <row r="227" spans="1:8" ht="86.4" hidden="1" outlineLevel="1">
      <c r="A227" s="4"/>
      <c r="B227" s="18" t="s">
        <v>224</v>
      </c>
      <c r="C227" s="57">
        <v>10</v>
      </c>
      <c r="D227" s="21"/>
      <c r="E227" s="23"/>
      <c r="F227" s="23"/>
      <c r="G227" s="23"/>
      <c r="H227" s="24"/>
    </row>
    <row r="228" spans="1:8" s="3" customFormat="1" ht="28.8" hidden="1" outlineLevel="1">
      <c r="A228" s="4"/>
      <c r="B228" s="1" t="s">
        <v>225</v>
      </c>
      <c r="C228" s="57">
        <v>3</v>
      </c>
      <c r="D228" s="21"/>
      <c r="E228" s="23"/>
      <c r="F228" s="23"/>
      <c r="G228" s="23"/>
      <c r="H228" s="24"/>
    </row>
    <row r="229" spans="1:8" ht="15.6" collapsed="1">
      <c r="A229" s="7" t="s">
        <v>158</v>
      </c>
      <c r="B229" s="8" t="s">
        <v>6</v>
      </c>
      <c r="C229" s="54"/>
      <c r="D229" s="77">
        <v>0.04</v>
      </c>
      <c r="E229" s="33">
        <f>SUMPRODUCT($C230:$C234,E230:E234)/SUM($C230:$C234)*$D229/2</f>
        <v>0</v>
      </c>
      <c r="F229" s="33">
        <f>SUMPRODUCT($C230:$C234,F230:F234)/SUM($C230:$C234)*$D229/2</f>
        <v>0</v>
      </c>
      <c r="G229" s="33">
        <f>SUMPRODUCT($C230:$C234,G230:G234)/SUM($C230:$C234)*$D229/2</f>
        <v>0</v>
      </c>
      <c r="H229" s="33">
        <f>SUMPRODUCT($C230:$C234,H230:H234)/SUM($C230:$C234)*$D229/2</f>
        <v>0</v>
      </c>
    </row>
    <row r="230" spans="1:8" ht="43.2" hidden="1" outlineLevel="1">
      <c r="A230" s="4"/>
      <c r="B230" s="1" t="s">
        <v>7</v>
      </c>
      <c r="C230" s="57">
        <v>10</v>
      </c>
      <c r="D230" s="21"/>
      <c r="E230" s="23"/>
      <c r="F230" s="23"/>
      <c r="G230" s="23"/>
      <c r="H230" s="23"/>
    </row>
    <row r="231" spans="1:8" ht="43.2" hidden="1" outlineLevel="1">
      <c r="A231" s="4"/>
      <c r="B231" s="1" t="s">
        <v>20</v>
      </c>
      <c r="C231" s="57">
        <v>5</v>
      </c>
      <c r="D231" s="21"/>
      <c r="E231" s="23"/>
      <c r="F231" s="23"/>
      <c r="G231" s="23"/>
      <c r="H231" s="23"/>
    </row>
    <row r="232" spans="1:8" ht="28.8" hidden="1" outlineLevel="1">
      <c r="A232" s="4"/>
      <c r="B232" s="1" t="s">
        <v>110</v>
      </c>
      <c r="C232" s="57">
        <v>5</v>
      </c>
      <c r="D232" s="21"/>
      <c r="E232" s="23"/>
      <c r="F232" s="23"/>
      <c r="G232" s="23"/>
      <c r="H232" s="23"/>
    </row>
    <row r="233" spans="1:8" ht="28.8" hidden="1" outlineLevel="1">
      <c r="A233" s="4"/>
      <c r="B233" s="1" t="s">
        <v>195</v>
      </c>
      <c r="C233" s="57">
        <v>5</v>
      </c>
      <c r="D233" s="21"/>
      <c r="E233" s="23"/>
      <c r="F233" s="23"/>
      <c r="G233" s="23"/>
      <c r="H233" s="23"/>
    </row>
    <row r="234" spans="1:8" ht="28.8" hidden="1" outlineLevel="1">
      <c r="A234" s="4"/>
      <c r="B234" s="1" t="s">
        <v>9</v>
      </c>
      <c r="C234" s="57">
        <v>1</v>
      </c>
      <c r="D234" s="21"/>
      <c r="E234" s="23"/>
      <c r="F234" s="23"/>
      <c r="G234" s="23"/>
      <c r="H234" s="23"/>
    </row>
    <row r="235" spans="1:8" ht="15.6" collapsed="1">
      <c r="A235" s="7" t="s">
        <v>159</v>
      </c>
      <c r="B235" s="8" t="s">
        <v>10</v>
      </c>
      <c r="C235" s="54"/>
      <c r="D235" s="77">
        <v>0.01</v>
      </c>
      <c r="E235" s="33">
        <f>SUMPRODUCT($C236:$C238,E236:E238)/SUM($C236:$C238)*$D235/2</f>
        <v>0</v>
      </c>
      <c r="F235" s="33">
        <f>SUMPRODUCT($C236:$C238,F236:F238)/SUM($C236:$C238)*$D235/2</f>
        <v>0</v>
      </c>
      <c r="G235" s="33">
        <f>SUMPRODUCT($C236:$C238,G236:G238)/SUM($C236:$C238)*$D235/2</f>
        <v>0</v>
      </c>
      <c r="H235" s="33">
        <f>SUMPRODUCT($C236:$C238,H236:H238)/SUM($C236:$C238)*$D235/2</f>
        <v>0</v>
      </c>
    </row>
    <row r="236" spans="1:8" ht="43.2" hidden="1" outlineLevel="1">
      <c r="A236" s="4"/>
      <c r="B236" s="1" t="s">
        <v>11</v>
      </c>
      <c r="C236" s="57">
        <v>5</v>
      </c>
      <c r="D236" s="21"/>
      <c r="E236" s="23"/>
      <c r="F236" s="23"/>
      <c r="G236" s="23"/>
      <c r="H236" s="23"/>
    </row>
    <row r="237" spans="1:8" s="3" customFormat="1" ht="28.8" hidden="1" outlineLevel="1">
      <c r="A237" s="4"/>
      <c r="B237" s="1" t="s">
        <v>226</v>
      </c>
      <c r="C237" s="57">
        <v>5</v>
      </c>
      <c r="D237" s="21"/>
      <c r="E237" s="23"/>
      <c r="F237" s="23"/>
      <c r="G237" s="23"/>
      <c r="H237" s="23"/>
    </row>
    <row r="238" spans="1:8" ht="28.8" hidden="1" outlineLevel="1">
      <c r="A238" s="4"/>
      <c r="B238" s="1" t="s">
        <v>24</v>
      </c>
      <c r="C238" s="57">
        <v>5</v>
      </c>
      <c r="D238" s="21"/>
      <c r="E238" s="23"/>
      <c r="F238" s="23"/>
      <c r="G238" s="23"/>
      <c r="H238" s="23"/>
    </row>
    <row r="239" spans="1:8" ht="15.6" collapsed="1">
      <c r="A239" s="7" t="s">
        <v>249</v>
      </c>
      <c r="B239" s="8" t="s">
        <v>8</v>
      </c>
      <c r="C239" s="54"/>
      <c r="D239" s="77">
        <v>0.18</v>
      </c>
      <c r="E239" s="33">
        <f>SUMPRODUCT($C240:$C245,E240:E245)/SUM($C240:$C245)*$D239/2</f>
        <v>0</v>
      </c>
      <c r="F239" s="33">
        <f>SUMPRODUCT($C240:$C245,F240:F245)/SUM($C240:$C245)*$D239/2</f>
        <v>0</v>
      </c>
      <c r="G239" s="33">
        <f>SUMPRODUCT($C240:$C245,G240:G245)/SUM($C240:$C245)*$D239/2</f>
        <v>0</v>
      </c>
      <c r="H239" s="33">
        <f>SUMPRODUCT($C240:$C245,H240:H245)/SUM($C240:$C245)*$D239/2</f>
        <v>0</v>
      </c>
    </row>
    <row r="240" spans="1:8" ht="72" hidden="1" outlineLevel="1">
      <c r="A240" s="4"/>
      <c r="B240" s="1" t="s">
        <v>228</v>
      </c>
      <c r="C240" s="57">
        <v>5</v>
      </c>
      <c r="D240" s="21"/>
      <c r="E240" s="23"/>
      <c r="F240" s="23"/>
      <c r="G240" s="23"/>
      <c r="H240" s="24"/>
    </row>
    <row r="241" spans="1:8" ht="43.2" hidden="1" outlineLevel="1">
      <c r="A241" s="4"/>
      <c r="B241" s="1" t="s">
        <v>227</v>
      </c>
      <c r="C241" s="57">
        <v>10</v>
      </c>
      <c r="D241" s="21"/>
      <c r="E241" s="23"/>
      <c r="F241" s="23"/>
      <c r="G241" s="23"/>
      <c r="H241" s="24"/>
    </row>
    <row r="242" spans="1:8" ht="57.6" hidden="1" outlineLevel="1">
      <c r="A242" s="1"/>
      <c r="B242" s="1" t="s">
        <v>253</v>
      </c>
      <c r="C242" s="57">
        <v>5</v>
      </c>
      <c r="D242" s="21"/>
      <c r="E242" s="23"/>
      <c r="F242" s="23"/>
      <c r="G242" s="23"/>
      <c r="H242" s="23"/>
    </row>
    <row r="243" spans="1:8" ht="57.6" hidden="1" outlineLevel="1">
      <c r="A243" s="1"/>
      <c r="B243" s="1" t="s">
        <v>254</v>
      </c>
      <c r="C243" s="57">
        <v>6</v>
      </c>
      <c r="D243" s="21"/>
      <c r="E243" s="23"/>
      <c r="F243" s="23"/>
      <c r="G243" s="23"/>
      <c r="H243" s="23"/>
    </row>
    <row r="244" spans="1:8" ht="57.6" hidden="1" outlineLevel="1">
      <c r="A244" s="1"/>
      <c r="B244" s="1" t="s">
        <v>255</v>
      </c>
      <c r="C244" s="57">
        <v>5</v>
      </c>
      <c r="D244" s="21"/>
      <c r="E244" s="23"/>
      <c r="F244" s="23"/>
      <c r="G244" s="23"/>
      <c r="H244" s="23"/>
    </row>
    <row r="245" spans="1:8" ht="28.8" hidden="1" outlineLevel="1">
      <c r="A245" s="4"/>
      <c r="B245" s="49" t="s">
        <v>229</v>
      </c>
      <c r="C245" s="55">
        <v>5</v>
      </c>
      <c r="D245" s="21"/>
      <c r="E245" s="23"/>
      <c r="F245" s="24"/>
      <c r="G245" s="24"/>
      <c r="H245" s="24"/>
    </row>
    <row r="252" spans="1:8">
      <c r="B252" s="1"/>
    </row>
    <row r="253" spans="1:8">
      <c r="B253" s="1"/>
    </row>
  </sheetData>
  <conditionalFormatting sqref="E22:H24 E26:H245">
    <cfRule type="expression" dxfId="0" priority="40" stopIfTrue="1">
      <formula>0</formula>
    </cfRule>
  </conditionalFormatting>
  <conditionalFormatting sqref="E3:H3">
    <cfRule type="colorScale" priority="87">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Rabih Saab</cp:lastModifiedBy>
  <cp:lastPrinted>2010-12-16T06:48:03Z</cp:lastPrinted>
  <dcterms:created xsi:type="dcterms:W3CDTF">2010-12-12T12:35:16Z</dcterms:created>
  <dcterms:modified xsi:type="dcterms:W3CDTF">2026-01-30T08:57:32Z</dcterms:modified>
</cp:coreProperties>
</file>