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Z:\F-PRO-TPR\Telco\RFTs\2026\Monitoring System at Alfa Premises RFT\"/>
    </mc:Choice>
  </mc:AlternateContent>
  <xr:revisionPtr revIDLastSave="0" documentId="13_ncr:1_{5BCD10A1-BB5B-4D86-8F9B-42A7B30DE8C7}" xr6:coauthVersionLast="47" xr6:coauthVersionMax="47" xr10:uidLastSave="{00000000-0000-0000-0000-000000000000}"/>
  <bookViews>
    <workbookView xWindow="-120" yWindow="-120" windowWidth="29040" windowHeight="15720" activeTab="1" xr2:uid="{00000000-000D-0000-FFFF-FFFF00000000}"/>
  </bookViews>
  <sheets>
    <sheet name="Grade of Compliance Range" sheetId="4" r:id="rId1"/>
    <sheet name="Technical Scoring" sheetId="1" r:id="rId2"/>
    <sheet name="Sheet1" sheetId="3" state="hidden" r:id="rId3"/>
  </sheets>
  <definedNames>
    <definedName name="_xlnm.Print_Area" localSheetId="1">'Technical Scoring'!$A$9:$K$69</definedName>
    <definedName name="_xlnm.Print_Titles" localSheetId="1">'Technical Scoring'!#REF!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2" i="1" l="1"/>
  <c r="E192" i="1"/>
  <c r="F95" i="1" l="1"/>
  <c r="G95" i="1"/>
  <c r="H95" i="1"/>
  <c r="I95" i="1"/>
  <c r="J95" i="1"/>
  <c r="K95" i="1"/>
  <c r="E95" i="1"/>
  <c r="C95" i="1" l="1"/>
  <c r="C42" i="1"/>
  <c r="C11" i="1"/>
  <c r="F11" i="1"/>
  <c r="G11" i="1"/>
  <c r="H11" i="1"/>
  <c r="I11" i="1"/>
  <c r="J11" i="1"/>
  <c r="K11" i="1"/>
  <c r="F32" i="1"/>
  <c r="G32" i="1"/>
  <c r="H32" i="1"/>
  <c r="I32" i="1"/>
  <c r="J32" i="1"/>
  <c r="K32" i="1"/>
  <c r="F42" i="1"/>
  <c r="G42" i="1"/>
  <c r="H42" i="1"/>
  <c r="I42" i="1"/>
  <c r="J42" i="1"/>
  <c r="K42" i="1"/>
  <c r="F53" i="1"/>
  <c r="G53" i="1"/>
  <c r="H53" i="1"/>
  <c r="I53" i="1"/>
  <c r="J53" i="1"/>
  <c r="K53" i="1"/>
  <c r="F69" i="1"/>
  <c r="G69" i="1"/>
  <c r="H69" i="1"/>
  <c r="I69" i="1"/>
  <c r="J69" i="1"/>
  <c r="K69" i="1"/>
  <c r="F90" i="1"/>
  <c r="G90" i="1"/>
  <c r="H90" i="1"/>
  <c r="I90" i="1"/>
  <c r="J90" i="1"/>
  <c r="K90" i="1"/>
  <c r="F93" i="1"/>
  <c r="G93" i="1"/>
  <c r="H93" i="1"/>
  <c r="I93" i="1"/>
  <c r="J93" i="1"/>
  <c r="K93" i="1"/>
  <c r="E69" i="1"/>
  <c r="C69" i="1"/>
  <c r="E90" i="1"/>
  <c r="C90" i="1"/>
  <c r="E11" i="1"/>
  <c r="E32" i="1"/>
  <c r="E42" i="1"/>
  <c r="E53" i="1"/>
  <c r="E93" i="1"/>
  <c r="C93" i="1"/>
  <c r="C53" i="1"/>
  <c r="C32" i="1"/>
  <c r="I31" i="1" l="1"/>
  <c r="I192" i="1" s="1"/>
  <c r="H31" i="1"/>
  <c r="H192" i="1" s="1"/>
  <c r="K31" i="1"/>
  <c r="K192" i="1" s="1"/>
  <c r="J31" i="1"/>
  <c r="J192" i="1" s="1"/>
  <c r="G31" i="1"/>
  <c r="G192" i="1" s="1"/>
  <c r="F31" i="1"/>
  <c r="E31" i="1"/>
  <c r="C31" i="1"/>
  <c r="C192" i="1" s="1"/>
</calcChain>
</file>

<file path=xl/sharedStrings.xml><?xml version="1.0" encoding="utf-8"?>
<sst xmlns="http://schemas.openxmlformats.org/spreadsheetml/2006/main" count="372" uniqueCount="216">
  <si>
    <t xml:space="preserve">Technical Specifications </t>
  </si>
  <si>
    <t>Solution shall provide Flexibility to record: Pre-Event Buffer / Post-Event Buffer / Recording Schedule / Full-Time Recording / Event Recording / Motion Recording</t>
  </si>
  <si>
    <t>It shall be possible to generate a report: login date &amp; time, logout date &amp; time.</t>
  </si>
  <si>
    <t xml:space="preserve">The retention period shall be at minimum 1 year of the history logs/ data/ alerts. </t>
  </si>
  <si>
    <t>The ability to create users with multiple levels of permissions and the possibility to change the password of the Admin. The users account shall be retrieved from our active directory. The possibility of granting permissions per group of users is required. (Passwords should be owned by MIC1)</t>
  </si>
  <si>
    <t>The system shall detect, and record videos based on motion detection of the cameras.</t>
  </si>
  <si>
    <t xml:space="preserve">Information Security Specifications </t>
  </si>
  <si>
    <t xml:space="preserve">Presentation of Offers  </t>
  </si>
  <si>
    <t>Valid awarded standards and Certificates granted to the bidder company.</t>
  </si>
  <si>
    <t>k</t>
  </si>
  <si>
    <t>Full grade  if submitted
Zero if not submitted</t>
  </si>
  <si>
    <t>Disqualified if not 
submitted</t>
  </si>
  <si>
    <t>Full grade  if compliant
Zero if partially/none compliant</t>
  </si>
  <si>
    <t>The current environment hosts different surveillance systems:</t>
  </si>
  <si>
    <t xml:space="preserve">Scope </t>
  </si>
  <si>
    <t>1- Company‘s Profile.</t>
  </si>
  <si>
    <t>2- Technical Qualifications:</t>
  </si>
  <si>
    <t>The tentative action plan and schedule of project implementation and period of execution.</t>
  </si>
  <si>
    <t>Spare Parts and Consumables list according to concerned lots subject to this RFT</t>
  </si>
  <si>
    <r>
      <t>§</t>
    </r>
    <r>
      <rPr>
        <sz val="7"/>
        <color rgb="FF000000"/>
        <rFont val="Times New Roman"/>
        <family val="1"/>
      </rPr>
      <t xml:space="preserve">  </t>
    </r>
    <r>
      <rPr>
        <sz val="11"/>
        <color rgb="FF000000"/>
        <rFont val="Arial"/>
        <family val="2"/>
      </rPr>
      <t>Real-time reports and history logs</t>
    </r>
  </si>
  <si>
    <r>
      <t>§</t>
    </r>
    <r>
      <rPr>
        <sz val="7"/>
        <color rgb="FF000000"/>
        <rFont val="Times New Roman"/>
        <family val="1"/>
      </rPr>
      <t xml:space="preserve">  </t>
    </r>
    <r>
      <rPr>
        <sz val="11"/>
        <color rgb="FF000000"/>
        <rFont val="Arial"/>
        <family val="2"/>
      </rPr>
      <t>Equipment remote operation</t>
    </r>
  </si>
  <si>
    <r>
      <t>§</t>
    </r>
    <r>
      <rPr>
        <sz val="7"/>
        <color rgb="FF000000"/>
        <rFont val="Times New Roman"/>
        <family val="1"/>
      </rPr>
      <t xml:space="preserve">  </t>
    </r>
    <r>
      <rPr>
        <sz val="11"/>
        <color rgb="FF000000"/>
        <rFont val="Arial"/>
        <family val="2"/>
      </rPr>
      <t>Possibility of setting actions of the installed security devices to be generated in case of detection (email, SMS, instant Pop-up, Push notifications, upload FTP…).</t>
    </r>
  </si>
  <si>
    <r>
      <t>§</t>
    </r>
    <r>
      <rPr>
        <sz val="7"/>
        <color rgb="FF000000"/>
        <rFont val="Times New Roman"/>
        <family val="1"/>
      </rPr>
      <t xml:space="preserve">  </t>
    </r>
    <r>
      <rPr>
        <sz val="11"/>
        <color rgb="FF000000"/>
        <rFont val="Arial"/>
        <family val="2"/>
      </rPr>
      <t>It shall be possible to program events to trigger recordings from IP cameras.</t>
    </r>
  </si>
  <si>
    <r>
      <t>§</t>
    </r>
    <r>
      <rPr>
        <sz val="7"/>
        <color rgb="FF000000"/>
        <rFont val="Times New Roman"/>
        <family val="1"/>
      </rPr>
      <t xml:space="preserve">  </t>
    </r>
    <r>
      <rPr>
        <sz val="11"/>
        <color rgb="FF000000"/>
        <rFont val="Arial"/>
        <family val="2"/>
      </rPr>
      <t>Create multiple alerts for any installed sensor.</t>
    </r>
  </si>
  <si>
    <r>
      <t>§</t>
    </r>
    <r>
      <rPr>
        <sz val="7"/>
        <color rgb="FF000000"/>
        <rFont val="Times New Roman"/>
        <family val="1"/>
      </rPr>
      <t xml:space="preserve">  </t>
    </r>
    <r>
      <rPr>
        <sz val="11"/>
        <color rgb="FF000000"/>
        <rFont val="Arial"/>
        <family val="2"/>
      </rPr>
      <t xml:space="preserve">The Monitoring System shall guarantee a full expandability: vertically, to expand the number of controlled sites, and horizontally, to expand the number of controlled devices inside the site. In other words, the supervision system shall be flexible and modifiable at any time without any impact on the existing implemented structure. Moreover, the monitoring system shall be able to integrate auxiliary devices made by different suppliers. </t>
    </r>
    <r>
      <rPr>
        <sz val="12"/>
        <rFont val="Times New Roman"/>
        <family val="1"/>
      </rPr>
      <t>(limitation and specifications to be defined).</t>
    </r>
  </si>
  <si>
    <r>
      <t>§</t>
    </r>
    <r>
      <rPr>
        <sz val="7"/>
        <color rgb="FF000000"/>
        <rFont val="Times New Roman"/>
        <family val="1"/>
      </rPr>
      <t xml:space="preserve">  </t>
    </r>
    <r>
      <rPr>
        <sz val="11"/>
        <color rgb="FF000000"/>
        <rFont val="Arial"/>
        <family val="2"/>
      </rPr>
      <t>The Bidder shall provide all necessary documentation explaining the parameter monitoring in detail.</t>
    </r>
  </si>
  <si>
    <r>
      <t>§</t>
    </r>
    <r>
      <rPr>
        <sz val="7"/>
        <color rgb="FF000000"/>
        <rFont val="Times New Roman"/>
        <family val="1"/>
      </rPr>
      <t xml:space="preserve">  </t>
    </r>
    <r>
      <rPr>
        <sz val="11"/>
        <color rgb="FF000000"/>
        <rFont val="Arial"/>
        <family val="2"/>
      </rPr>
      <t>The solution shall allow Computer, Smartphone, or Tablet to access the software through web browser; however, the solution shall provide Self-Security to block access list regarding specifics IPs. It shall be possible to create user profiles based on methods defined on active directory, as well as their related IPs.</t>
    </r>
  </si>
  <si>
    <r>
      <t>§</t>
    </r>
    <r>
      <rPr>
        <sz val="7"/>
        <color rgb="FF000000"/>
        <rFont val="Times New Roman"/>
        <family val="1"/>
      </rPr>
      <t xml:space="preserve">  </t>
    </r>
    <r>
      <rPr>
        <sz val="11"/>
        <color rgb="FF000000"/>
        <rFont val="Arial"/>
        <family val="2"/>
      </rPr>
      <t>Virtual machines shall be supported.</t>
    </r>
  </si>
  <si>
    <r>
      <t>§</t>
    </r>
    <r>
      <rPr>
        <sz val="7"/>
        <color rgb="FF000000"/>
        <rFont val="Times New Roman"/>
        <family val="1"/>
      </rPr>
      <t xml:space="preserve">  </t>
    </r>
    <r>
      <rPr>
        <sz val="11"/>
        <color rgb="FF000000"/>
        <rFont val="Arial"/>
        <family val="2"/>
      </rPr>
      <t xml:space="preserve">The solution shall have the option to display the alerts/alarms into categories as per criticality level. </t>
    </r>
  </si>
  <si>
    <r>
      <t>§</t>
    </r>
    <r>
      <rPr>
        <sz val="7"/>
        <color rgb="FF000000"/>
        <rFont val="Times New Roman"/>
        <family val="1"/>
      </rPr>
      <t xml:space="preserve">  </t>
    </r>
    <r>
      <rPr>
        <sz val="11"/>
        <color rgb="FF000000"/>
        <rFont val="Arial"/>
        <family val="2"/>
      </rPr>
      <t>The solution shall be flexible to customize dashboards to display status of the installed sensors.</t>
    </r>
  </si>
  <si>
    <r>
      <t>§</t>
    </r>
    <r>
      <rPr>
        <sz val="7"/>
        <color rgb="FF000000"/>
        <rFont val="Times New Roman"/>
        <family val="1"/>
      </rPr>
      <t xml:space="preserve">  </t>
    </r>
    <r>
      <rPr>
        <sz val="11"/>
        <color rgb="FF000000"/>
        <rFont val="Arial"/>
        <family val="2"/>
      </rPr>
      <t>It shall be possible to configure pre-loaded or upload geographical maps/images for a visual presentation of sensor locations.</t>
    </r>
  </si>
  <si>
    <r>
      <t>§</t>
    </r>
    <r>
      <rPr>
        <sz val="7"/>
        <color rgb="FF000000"/>
        <rFont val="Times New Roman"/>
        <family val="1"/>
      </rPr>
      <t xml:space="preserve">  </t>
    </r>
    <r>
      <rPr>
        <sz val="11"/>
        <color rgb="FF000000"/>
        <rFont val="Arial"/>
        <family val="2"/>
      </rPr>
      <t>The solution shall provide users with a real-time view of the premises/sites, and status of all connected units and sensors.</t>
    </r>
  </si>
  <si>
    <r>
      <t>§</t>
    </r>
    <r>
      <rPr>
        <sz val="7"/>
        <color rgb="FF000000"/>
        <rFont val="Times New Roman"/>
        <family val="1"/>
      </rPr>
      <t xml:space="preserve">  </t>
    </r>
    <r>
      <rPr>
        <sz val="11"/>
        <color rgb="FF000000"/>
        <rFont val="Arial"/>
        <family val="2"/>
      </rPr>
      <t>It shall be possible to generate different types of reports in different formats. The bidder shall describe the types of reports and formats.</t>
    </r>
  </si>
  <si>
    <r>
      <t>§</t>
    </r>
    <r>
      <rPr>
        <sz val="7"/>
        <color rgb="FF000000"/>
        <rFont val="Times New Roman"/>
        <family val="1"/>
      </rPr>
      <t xml:space="preserve">  </t>
    </r>
    <r>
      <rPr>
        <sz val="11"/>
        <color rgb="FF000000"/>
        <rFont val="Arial"/>
        <family val="2"/>
      </rPr>
      <t>It shall be possible to generate a report of all failures and disconnected devices.</t>
    </r>
  </si>
  <si>
    <r>
      <t>§</t>
    </r>
    <r>
      <rPr>
        <sz val="7"/>
        <color rgb="FF000000"/>
        <rFont val="Times New Roman"/>
        <family val="1"/>
      </rPr>
      <t xml:space="preserve">  </t>
    </r>
    <r>
      <rPr>
        <sz val="11"/>
        <color rgb="FF000000"/>
        <rFont val="Arial"/>
        <family val="2"/>
      </rPr>
      <t>The system shall send a notification alarm regarding any disconnection or failure of any connected device.</t>
    </r>
  </si>
  <si>
    <t>The system shall have a centralized management function that allows:</t>
  </si>
  <si>
    <r>
      <t>§</t>
    </r>
    <r>
      <rPr>
        <sz val="7"/>
        <color rgb="FF000000"/>
        <rFont val="Times New Roman"/>
        <family val="1"/>
      </rPr>
      <t xml:space="preserve">  </t>
    </r>
    <r>
      <rPr>
        <sz val="11"/>
        <color rgb="FF000000"/>
        <rFont val="Arial"/>
        <family val="2"/>
      </rPr>
      <t>Real time monitoring and equipment operation status</t>
    </r>
  </si>
  <si>
    <r>
      <t>§</t>
    </r>
    <r>
      <rPr>
        <sz val="7"/>
        <color rgb="FF000000"/>
        <rFont val="Times New Roman"/>
        <family val="1"/>
      </rPr>
      <t xml:space="preserve">  </t>
    </r>
    <r>
      <rPr>
        <sz val="11"/>
        <color rgb="FF000000"/>
        <rFont val="Arial"/>
        <family val="2"/>
      </rPr>
      <t>Data Recording</t>
    </r>
  </si>
  <si>
    <t xml:space="preserve">All the cameras shall be controllable from the Software with a user-friendly interface providing the user the possibility to navigate easily. Tile pattern for displaying multi-cam is mandatory. Proposed solution shall give the possibility to define different user profiles with different privileges (Admin, Monitoring, Playback, Setup). It shall be possible to restrict user access to predefined sites or modules. In other words, certain sites or modules will be banned for certain users. </t>
  </si>
  <si>
    <t xml:space="preserve">It shall be possible to Search by Time, Date, Event, Camera…Moreover, it is mandatory to playback the recordings continuously for the same event (the recording should not be saved in different files as long as there is motion in the same event /unlimited time, which makes it difficult to playback or to download different files for the same event. It shall be possible   to specify the time of the recordings needed to be exported (from hh:mm:ss to hh:mm:ss) </t>
  </si>
  <si>
    <r>
      <rPr>
        <b/>
        <sz val="9"/>
        <rFont val="Arial"/>
        <family val="2"/>
      </rPr>
      <t>MIC1 Premises</t>
    </r>
    <r>
      <rPr>
        <sz val="9"/>
        <rFont val="Arial"/>
        <family val="2"/>
      </rPr>
      <t xml:space="preserve">
</t>
    </r>
  </si>
  <si>
    <t>The system shall support different types of notifications (Popup instant playback, Beep, Trigger, Send email, Upload FTP) for typical critical cases (NETWORK LOSS, VIDEO LOSS, NETWORK RECOVERY, VIDEO RECOVERY, MOTION, failure of any device, rotating or blocking a camera “scene change”)</t>
  </si>
  <si>
    <t>It shall be possible to export the video in universal format and to an external storage device.</t>
  </si>
  <si>
    <t>Telco Sites</t>
  </si>
  <si>
    <t>Brand specifications of items, materials, accessories would be installed in MIC1 premises (data sheets of items to be attached to this RFT for MIC1 assessment)</t>
  </si>
  <si>
    <t>Disqualified if not soft integration</t>
  </si>
  <si>
    <t>Disqualified if wireless connections</t>
  </si>
  <si>
    <t>Disqualified if not submitted</t>
  </si>
  <si>
    <t>The bidder shall include in his technical offer the official Certificates of registration of the above Engineers within NSSF under the Bidder’s company name.</t>
  </si>
  <si>
    <t xml:space="preserve">The bidder shall include in his technical offer the Certificate of registration of at least 20 technicians within NSSF under the Bidder’s company name.  </t>
  </si>
  <si>
    <t>The Monitoring System provided by each vendor shall have the ability to monitor all the equipment and parameters detailed below.</t>
  </si>
  <si>
    <t>The system shall have the ability to record audio if needed for future purposes.</t>
  </si>
  <si>
    <r>
      <t>§</t>
    </r>
    <r>
      <rPr>
        <sz val="7"/>
        <color rgb="FF000000"/>
        <rFont val="Times New Roman"/>
        <family val="1"/>
      </rPr>
      <t xml:space="preserve">  </t>
    </r>
    <r>
      <rPr>
        <sz val="11"/>
        <color rgb="FF000000"/>
        <rFont val="Arial"/>
        <family val="2"/>
      </rPr>
      <t>No alarms or pop-up pictures shall be sent when a site is disarmed; however, recordings shall be permanently active.</t>
    </r>
  </si>
  <si>
    <t xml:space="preserve">Delivery Penalty / Liquidated Damages </t>
  </si>
  <si>
    <t xml:space="preserve"> In case of delay in the delivery, a penalty of 0.75% per day of delay shall be deducted from the total amount for a maximum of 20%; Each Bidder is requested to submit a detailled delivery time
 A penalty of 5% from the total amount of the project cost will be applied for each feature/functionality or item not delivered by the Bidder. This amount will be deducted from the final acceptance payment.
 If the penalty value exceeds the amount remaining to be paid for the project, then MIC1 has the right to cancel the project with immediate effect and the Bidder will have to refund the total amount paid to the Bidder without the need for a prior notice or any judicial or extra-judicial proceedings.  </t>
  </si>
  <si>
    <t>Special terms</t>
  </si>
  <si>
    <t>The supplier shall use a cable with wires to connect any power source and/or communicate with another device. Wireless connections of the devices are not accepted.</t>
  </si>
  <si>
    <t xml:space="preserve">The bidder shall confirm assigning resources during the installation, and at later stages for maintenance support. Configuration and maintenance of the platform shall be executed inside MIC1 offices; VPN access is not allowed. </t>
  </si>
  <si>
    <t>The system shall be able to manage the Intrusion System and the Fire Detection systems. Moreover, smart motion cameras need to be used as intrusion system where needed.</t>
  </si>
  <si>
    <r>
      <t>§</t>
    </r>
    <r>
      <rPr>
        <sz val="7"/>
        <color rgb="FF000000"/>
        <rFont val="Times New Roman"/>
        <family val="1"/>
      </rPr>
      <t xml:space="preserve">  </t>
    </r>
    <r>
      <rPr>
        <sz val="11"/>
        <color rgb="FF000000"/>
        <rFont val="Arial"/>
        <family val="2"/>
      </rPr>
      <t>The solution shall be one-time purchase-no monthly fees including the auto updates of the installed licenses,during the first 3 years (upon deployment).</t>
    </r>
  </si>
  <si>
    <t>The solution should be centralized; servers, storages with data redundancy shall be in Parallel Data Center with a retention period of 1 month at 8FPS is required for the footage of the cameras. A backup solution for local storage shall be available in case of disconnection at every site, and all data shall be saved and retransmitted when connection is restored. (Local NVR at each location with a retention period of 1 month). Redundancy in case of failover shall be available as requested below.</t>
  </si>
  <si>
    <t>List of Member of the board.</t>
  </si>
  <si>
    <t>Working in Security Systems fields for more than 10 years.</t>
  </si>
  <si>
    <t>The bidder shall have at least 3 Engineers in the VMS field including their CVs within the technical offer.</t>
  </si>
  <si>
    <t>Only companies having valid authorization and partnership (partnership needs to be a minimum of 3 years with vendors) letters from the CCTV manufacturers to bid for this project are allowed to participate in the tender.</t>
  </si>
  <si>
    <t>Company’s list of references; at least 3 local company names from existing clients of a similar scope as in MIC1, with a related detailed scope of work and the number of consecutive years of business with said client stating their experience and level of satisfaction with the services provided.</t>
  </si>
  <si>
    <t>Recommendation letters from at least 3 local clients for whom the company has conducted similar services at the same volume as MIC1. (Customer name, address, contact persons, contact details) MIC1 reserves the right to communicate with the listed reference customers to inspect their satisfaction with the installed systems and might ask for a joint visit to customer’s site to check physically the quality of the installed system.</t>
  </si>
  <si>
    <t>The bidder may submit additional Unpriced offers for maintenance support after sales and execution; the Bidder shall be able to supply such services. And enclose within Envelop 1, all detailed services related to after sales/execution of the scopes subject the present RFT.</t>
  </si>
  <si>
    <t>Certificates from the vendors of VMS confirming that the bidder is qualified to install the vendor’s solution and product which are subject to latter’s support.</t>
  </si>
  <si>
    <t>The Bidder shall provide:
VMS (Video Management System) with the capability of managing all Physical Security systems, within the same platform, including but not limited to: Cameras, Access Control, Intrusion, Fire Detection….
The solution shall provide the possibility of integrating BMS (Building management System) to supervise and manage all electrical, and security services.
The BMS will not be implemented at this stage, but should be analysed with its respective proposal within this RFT, for future records and needs, taking into consideration that Soft Integration between VMS and BMS is a must.</t>
  </si>
  <si>
    <t>A POC (proof of concept) will be required for the demonstration of the solution. If the bidder fails to deliver the POC, then he will be disqualified. The bidder shall provide a Detailed System Architecture and Network Topology Diagram (in PDF or equivalent format) illustrating all devices, interconnections, switches, routers, and communication links required for the proposed solution</t>
  </si>
  <si>
    <t>The bidder shall specify the number of client users who can access simultaneously, through the unified platform, with free licenses, both VMS &amp; BMS; moreover, the bidder shall advise if the systems can be accessed through web browser and the maximum number of users (the number should be &gt; 15).</t>
  </si>
  <si>
    <t>The Bidder shall be responsible of supplying a “Turnkey Solution” of the Site Monitoring System together with all the required hardware &amp; software including but not limited to:
	Management platform unit (or main processing unit)
	Related software for monitoring and data collection
	Sensors
	Measuring meters
	Installation
	Accessories cables and connectors
	Switches and routers needed for system connectivity. (if Cisco switches are available at MIC1, then they will be provided by MIC1 and the bidder shall consider the configuration and installation) 
	Commissioning (including detailed acceptance sheet)
	Technical drawings
	Support
	Warranty services
	Trainings
	Set of initial spare parts</t>
  </si>
  <si>
    <t>General Solution Requirements</t>
  </si>
  <si>
    <t>Monitoring System Architecture and Functions</t>
  </si>
  <si>
    <r>
      <t>§</t>
    </r>
    <r>
      <rPr>
        <sz val="7"/>
        <color rgb="FF000000"/>
        <rFont val="Times New Roman"/>
        <family val="1"/>
      </rPr>
      <t xml:space="preserve">  </t>
    </r>
    <r>
      <rPr>
        <sz val="11"/>
        <color rgb="FF000000"/>
        <rFont val="Arial"/>
        <family val="2"/>
      </rPr>
      <t>Malfunction detection of any unit, camera or sensor and on-time notification to MIC1 Physical SoC</t>
    </r>
  </si>
  <si>
    <t>Monitoring System Functional Features and User Capabilities</t>
  </si>
  <si>
    <r>
      <t>§</t>
    </r>
    <r>
      <rPr>
        <sz val="7"/>
        <color rgb="FF000000"/>
        <rFont val="Times New Roman"/>
        <family val="1"/>
      </rPr>
      <t xml:space="preserve">  </t>
    </r>
    <r>
      <rPr>
        <sz val="11"/>
        <color rgb="FF000000"/>
        <rFont val="Arial"/>
        <family val="2"/>
      </rPr>
      <t xml:space="preserve">The solution shall have a friendly interface of displaying the values and status for individual or list of sensors and per categories. During monitoring, all notifications should be displayed on the screen as well as the live cameras where motions are detected.  </t>
    </r>
  </si>
  <si>
    <r>
      <t>§</t>
    </r>
    <r>
      <rPr>
        <sz val="7"/>
        <color rgb="FF000000"/>
        <rFont val="Times New Roman"/>
        <family val="1"/>
      </rPr>
      <t xml:space="preserve">  </t>
    </r>
    <r>
      <rPr>
        <sz val="11"/>
        <color rgb="FF000000"/>
        <rFont val="Arial"/>
        <family val="2"/>
      </rPr>
      <t>The system must have the ability to automatically arm a site after being set as disarmed after a certain duration (arming/disarming the site should be linked to intrusion either using sensors and/or smart cameras).</t>
    </r>
  </si>
  <si>
    <t>Video Management and Control Requirements</t>
  </si>
  <si>
    <t>It shall be possible to Adjust: frame rate, resolution pixels/image, motion sensitivity to save bandwidth and storage.The supplier shall mention in his reply the bandwidth needed at each location mentioned below in Annex 1 &amp; Annex 2.</t>
  </si>
  <si>
    <t>The supplier shall consider the integration of the proposed solution with all the active cameras  listed below in Annex 1. Otherwise, the bidder shall include the replacement of these cameras in his offer. The same applies to the access control system.It shall be possible to generate a report: login date &amp; time, logout date &amp; time.</t>
  </si>
  <si>
    <r>
      <t xml:space="preserve">B- Bill of Quantities (BoQ) for the Access Control Systems at MIC1 Stores, Warehouses, Switches, Buildings, and Data Centers (220V AC): If the proposed solution is based on a platform other than Genetec (the current system in use), the supplier shall inspect the existing Genetec system to ensure that all features are fully supported by the proposed solution.
Then this section is to be quoted to integrate the existing access control devices with the proposed solution. The integration shall maintain all features currently available in the existing system, including the configuration of access authorizations assigned to all users.
The proposed solution shall integrate all the security systems
Access Control
The solution shall include, but not be limited to, the following features:
a.	Support Access card / biometric reader / keypad with in/out records
b.	Controllers to be independent and controlling 2 readers. Each reader shall be able to enroll up to 3000 users (similar to the capacity of the current readers).
c.	Remote door opening and granting/denying access based on individual profiles or per groups; it shall be possible to register and retrieve, from MIC1 offices, the biometric templates remotely from any reader, or at a local reader inside MIC1 offices. Both options should be available. </t>
    </r>
    <r>
      <rPr>
        <sz val="9"/>
        <color rgb="FFFF0000"/>
        <rFont val="Arial"/>
        <family val="2"/>
      </rPr>
      <t>(Table attached word document)</t>
    </r>
  </si>
  <si>
    <r>
      <rPr>
        <b/>
        <sz val="9"/>
        <rFont val="Arial"/>
        <family val="2"/>
      </rPr>
      <t>Support and Maintenance</t>
    </r>
    <r>
      <rPr>
        <sz val="9"/>
        <rFont val="Arial"/>
        <family val="2"/>
      </rPr>
      <t xml:space="preserve">
The bidder shall affirm and provide adequate support /  maintenance based on the following SLAs:
</t>
    </r>
    <r>
      <rPr>
        <sz val="9"/>
        <color theme="1"/>
        <rFont val="Arial"/>
        <family val="2"/>
      </rPr>
      <t xml:space="preserve">The bidder shall affirm and provide adequate support /  maintenance based on the following SLAs:
</t>
    </r>
    <r>
      <rPr>
        <sz val="9"/>
        <color rgb="FFFF0000"/>
        <rFont val="Arial"/>
        <family val="2"/>
      </rPr>
      <t xml:space="preserve"> (Table attached word document)</t>
    </r>
  </si>
  <si>
    <t xml:space="preserve">It shall be possible to run the software on a dedicated big screen at MIC1 premises. Systems should be monitored by a dedicated team for physical security. The server and matrix of the big screen shall be checked by the bidder and specs upgrades needed shall be provided and included to run the solution in an optimal way. </t>
  </si>
  <si>
    <t>Proposed solution shall support AI (Artificial Intelligence). It shall be possible to set rules to identify the subject and filter videos/alarms according to predefined settings. (example showing videos alarms only when a person is detected during a predefined time), multi alarms to be grouped for a unique event. The facial recognition shall be active and operational for the cameras requested in Annex1.</t>
  </si>
  <si>
    <t>IP cameras shall have the minimum specifications as described in below Annex 1, in addition to IR motion detector, compression H.265+, WDR, BLC, auto iris, ONVIF.</t>
  </si>
  <si>
    <t>The supplier shall consider -48V DC to run the systems at MIC1 Telco sites (Annex2). If the proposed equipment do not support -48V, then appropriate converter to be considered, knowing that -48V DC is available 24/7 at Telco Sites. However, 220V AC to be considered for all other Alfa premises (Annex1). Data sheets and power-consumption information for every device must be provided with the technical response</t>
  </si>
  <si>
    <t>1. General Security Requirements</t>
  </si>
  <si>
    <t xml:space="preserve">a-The Bidder shall commit to refrain from offering any product SW or  equipment which can cause security threat or information leakage that jeopardizes MIC1 network security. </t>
  </si>
  <si>
    <t>b-The Bidder shall accept that MIC1 runs a vulnerability scan on the proposed solution prior to taxissuing the acceptance and in case any vulnerability is found, the Bidder undertakes to take the necessary actions to remedy such vulnerability within 15 days from its notification.</t>
  </si>
  <si>
    <t xml:space="preserve">c-The Bidder shall not hard code passwords in the proposed solution. </t>
  </si>
  <si>
    <t>1.1. Supplier must ensure the proposed solution complies with:</t>
  </si>
  <si>
    <t>ISO/IEC 27001 &amp; ISO/IEC 27002 (security controls)</t>
  </si>
  <si>
    <t>ISO/IEC 30137 (CCTV security)</t>
  </si>
  <si>
    <t>2. Hardware &amp; Device Security</t>
  </si>
  <si>
    <t>2.1 Cameras</t>
  </si>
  <si>
    <t>Must support secure boot, signed firmware, and tamper detection.</t>
  </si>
  <si>
    <t>Video streams must support SRTP or equivalent encryption.</t>
  </si>
  <si>
    <t>Must allow password hardening, disabling default credentials.</t>
  </si>
  <si>
    <t>No cloud dependency unless explicitly requested and approved.</t>
  </si>
  <si>
    <t>2.2 Physical Access Control Panels</t>
  </si>
  <si>
    <t>Support TLS 1.2+ for controller-to-server communication.</t>
  </si>
  <si>
    <t>Must have locally encrypted credential storage.</t>
  </si>
  <si>
    <t>Must support multi-factor access for sensitive zones (MFA, biometric, PIN+card, etc.)</t>
  </si>
  <si>
    <t>2.3 NVR / VMS Appliances</t>
  </si>
  <si>
    <t>Must run hardened OS with unnecessary services disabled.</t>
  </si>
  <si>
    <t>All recordings must be encrypted at rest.</t>
  </si>
  <si>
    <t>External USB ports must be lockable/disabled unless approved.</t>
  </si>
  <si>
    <t>3. Network &amp; Communication Security</t>
  </si>
  <si>
    <t>3.1. All traffic between cameras, controllers, servers, sensors, and monitoring consoles must support end-to-end encryption (TLS).</t>
  </si>
  <si>
    <t>3.3. Devices must not communicate over insecure protocols (Telnet, HTTP, FTP, SNMPv1/v2).</t>
  </si>
  <si>
    <t>Secure API authentication (token-based/OAuth2)</t>
  </si>
  <si>
    <t>4. Access Control &amp; User Management</t>
  </si>
  <si>
    <t>4.1. Solution must support:</t>
  </si>
  <si>
    <t>RBAC with least-privilege roles</t>
  </si>
  <si>
    <t>Strong password policy enforcement</t>
  </si>
  <si>
    <t>Multi-factor authentication for admins</t>
  </si>
  <si>
    <t>LDAP/AD integration</t>
  </si>
  <si>
    <t>4.2. Supplier must implement:</t>
  </si>
  <si>
    <t>Separation of duties for admin, operator, auditor</t>
  </si>
  <si>
    <t>Audit trail for all actions (viewing, exporting, deleting)</t>
  </si>
  <si>
    <t>4.3. Remote access must require:</t>
  </si>
  <si>
    <t>VPN + MFA</t>
  </si>
  <si>
    <t>Secure jump server architecture (no direct access)</t>
  </si>
  <si>
    <t>5. Logging, Monitoring &amp; SOC Integration</t>
  </si>
  <si>
    <t>5.1. The solution must support real-time and near real-time log export to the operator’s SOC through:</t>
  </si>
  <si>
    <t>Syslog over TLS</t>
  </si>
  <si>
    <t>REST API</t>
  </si>
  <si>
    <t>Webhooks (if available)</t>
  </si>
  <si>
    <t>5.2. Logs must include:</t>
  </si>
  <si>
    <t>System configuration changes</t>
  </si>
  <si>
    <t>Failed login attempts</t>
  </si>
  <si>
    <t>6. Video &amp; Access Data Security</t>
  </si>
  <si>
    <t>6.1. Video storage must support:</t>
  </si>
  <si>
    <t>Encryption at rest (AES-256)</t>
  </si>
  <si>
    <t>Digital watermarking or hashing for evidentiary integrity</t>
  </si>
  <si>
    <t>Configurable retention periods</t>
  </si>
  <si>
    <t>Automatic secure wiping after retention expiry</t>
  </si>
  <si>
    <t>6.2. Exported videos must be:</t>
  </si>
  <si>
    <t>Encrypted or password-protected</t>
  </si>
  <si>
    <t>Digitally signed</t>
  </si>
  <si>
    <t>Logged in the audit trail</t>
  </si>
  <si>
    <t>6.3. Access control data (cardholder info, biometric templates) must be encrypted at rest and in transit.</t>
  </si>
  <si>
    <t>7. Cybersecurity Hardening &amp; Lifecycle Requirements</t>
  </si>
  <si>
    <t>7.2. Vendor must provide:</t>
  </si>
  <si>
    <t>Monthly or quarterly security patches</t>
  </si>
  <si>
    <t>Vulnerability advisories</t>
  </si>
  <si>
    <t>End-of-support lifecycle details</t>
  </si>
  <si>
    <t>7.3. Supplier must support remote patching through secure channels.</t>
  </si>
  <si>
    <t>7.4. Unused modules and default accounts must be disabled during installation.</t>
  </si>
  <si>
    <t>8. Secure Installation &amp; Implementation</t>
  </si>
  <si>
    <t>8.1. All installation activities must follow:</t>
  </si>
  <si>
    <t>Secure cabling requirements</t>
  </si>
  <si>
    <t>8.2. Supplier must ensure:</t>
  </si>
  <si>
    <t>Passwords changed at commissioning</t>
  </si>
  <si>
    <t>Test access removed before handover</t>
  </si>
  <si>
    <t>All default settings hardened</t>
  </si>
  <si>
    <t>8.3. A Security Acceptance Test (SAT) must be conducted to validate:</t>
  </si>
  <si>
    <t>Encryption</t>
  </si>
  <si>
    <t>RBAC</t>
  </si>
  <si>
    <t>Logging</t>
  </si>
  <si>
    <t>Firmware integrity</t>
  </si>
  <si>
    <t>Vulnerability scanning results</t>
  </si>
  <si>
    <t>9. Integration Requirements</t>
  </si>
  <si>
    <t>9.1. The system must integrate with operator systems (where applicable):</t>
  </si>
  <si>
    <t>SOC / SIEM</t>
  </si>
  <si>
    <t>FM/PM systems</t>
  </si>
  <si>
    <t>ITSM (ServiceNow, Remedy)</t>
  </si>
  <si>
    <t>LDAP/AD</t>
  </si>
  <si>
    <t>9.3. No proprietary-only protocols shall be used for essential integration.</t>
  </si>
  <si>
    <t>10. Supplier Security &amp; Compliance</t>
  </si>
  <si>
    <t>10.2. Supplier must sign:</t>
  </si>
  <si>
    <t>SLA for cybersecurity patching</t>
  </si>
  <si>
    <t>Support for incident response</t>
  </si>
  <si>
    <t>Backdoor-free compliance attestation</t>
  </si>
  <si>
    <t>1.3. Supplier must provide a Secure Architecture Design Document describing: Network segmentation,Encryption protocols,Integration points,Data flow and logging locations</t>
  </si>
  <si>
    <t>1.2. All system components (controllers, cameras, NVRs, VMS, access panels) must support: Encrypted communication,Secure authentication,Role-based access control (RBAC),Secure firmware upgrade mechanisms</t>
  </si>
  <si>
    <t>3.2. The system must support network segmentation: Management VLAN, Video VLAN, Access control VLAN,External integration VLAN</t>
  </si>
  <si>
    <t>3.4. PACS and CCTV components must support:802.1x authentication,</t>
  </si>
  <si>
    <t>5.3. Supplier must provide a Log Schema + Mapping Guide for SIEM onboarding.</t>
  </si>
  <si>
    <t>7.1. Supplier must deliver hardening guidelines for:Cameras,NVR/VMS,Access controllers,Servers,Client workstations</t>
  </si>
  <si>
    <t>9.2. Must support open, secure standards:RESTful APIs,Syslog (TLS),SNMPv3</t>
  </si>
  <si>
    <t>10.1. Supplier must provide:Secure SDLC documentation,Penetration testing reports,Vulnerability assessment results,Security certifications (ISO 27001, SOC2, etc.)</t>
  </si>
  <si>
    <t>TOTAL</t>
  </si>
  <si>
    <t xml:space="preserve">IT Infrastructure Requirements </t>
  </si>
  <si>
    <r>
      <t xml:space="preserve">A- BoQ of the current surveillance systems at MIC1 Stores, Warehouses, Switches, Buildings and Data Centers, (220V AC). The system shall be able to analyze the data of the AI cameras (facial recognition); the bidder shall consider the needed hardware and software integration for the completion of this task.
To note that face recognition cameras to be connected to the main software. A soft integration between the centralized software and the third party is mandatory. The bidder shall consider ion his oofer all the requirements to run the cameras properly including the needed servers. </t>
    </r>
    <r>
      <rPr>
        <sz val="9"/>
        <color rgb="FFFF0000"/>
        <rFont val="Arial"/>
        <family val="2"/>
      </rPr>
      <t xml:space="preserve"> (attached word document)</t>
    </r>
    <r>
      <rPr>
        <sz val="9"/>
        <rFont val="Arial"/>
        <family val="2"/>
      </rPr>
      <t xml:space="preserve">
</t>
    </r>
  </si>
  <si>
    <t>Note: The proposed solution must have the capability to fulfill the requirements outlined below for all Telco sites in the future.
At each Telco site a -48V DC power is available. If any device does not support -48V DC, the bidder shall include a suitable power converter (fully isolated, including transformer)in the proposal. Data sheets and power-consumption information for every device must be provided with the technical response.
The bidder may request a visit to one typical Telco site to assess the requirements, as all sites have similar conditions. The Procurement Department will provide the necessary support to facilitate this site visit.</t>
  </si>
  <si>
    <r>
      <t xml:space="preserve">List of Equipment to be installed and configured by the Bidder at MIC1 Telco Sites:
Note: The quantities listed below refer to a single site. 
 Intrusion system (including 2 motion detectors IP65 and related devices, to be connected to the proposed solution). It shall be possible to deactivate the system locally or remotely using the platform at our offices. When the system is disarmed, it shall cease sending notifications but shall continue camera recording without interruption. The system shall automatically re-arm after a user-configurable timeout period. This feature is mandatory to accommodate site disarming during intervention activities.
Access Control devices (1 controller, 1 Biometric fingerprint Reader, Magnetic Door Lock and related devices, to be connected to the proposed solution)
1NVR and 1 Indoor Camera dome IK10, 5MP, 4mm lens (to be connected to the proposed solution). To note that the NVR should be mounted on metallic chassis or a small panel with keylock for the outdoor sites.
3 Outdoor Camera IK10-, IP67, AI, Varifocal lens, IP67, 5MP, auto-iris  (to be connected to the proposed solution). 
Cabling Per Site (all cables should be installed in galvanised tubes and in specific locations security measures should be considered to avoid cutting cables in the outdoor area)
The bidder shall offer the price per unit/feature/service for Annex2, as well as the equipment needed to run the system properly at each site (panels, NVRs, controllers….). Site visits could be performed to Telco sites to be able to assess the cabling needed. Lumpsum offers will be rejected.
Prices for this section to be presented separately and to be included only in the Commercial part.
On top of the above, the bidder is requested to submit within his commercial envelope the best and final discount that can be offered according to the below scheme/batch of sites: </t>
    </r>
    <r>
      <rPr>
        <sz val="9"/>
        <color rgb="FFFF0000"/>
        <rFont val="Arial"/>
        <family val="2"/>
      </rPr>
      <t>(attached word document)</t>
    </r>
    <r>
      <rPr>
        <sz val="9"/>
        <rFont val="Arial"/>
        <family val="2"/>
      </rPr>
      <t xml:space="preserve">
</t>
    </r>
  </si>
  <si>
    <t xml:space="preserve">Bidder shall propose a flexible and expandable solution and include in their proposal all necessary requirements that allow full integration between the new monitoring systems and the existing Security devices (access control and cameras) installed and operating on GENETEC platform as well as other NVRs. Integration shall include all current features running and active on the existing platform. 
The solution shall be dimensioned to encompass all MIC1 sites in the future (around 1,400 sites). The bidder shall mention the capacity of the proposed solution. </t>
  </si>
  <si>
    <t>Monitoring System at alfa Premises RFT Scoring Sheet</t>
  </si>
  <si>
    <t xml:space="preserve">Reference Number </t>
  </si>
  <si>
    <t>SF-CF-87</t>
  </si>
  <si>
    <t>Owner</t>
  </si>
  <si>
    <t>PRO/PMO</t>
  </si>
  <si>
    <t xml:space="preserve">Revision Code </t>
  </si>
  <si>
    <t>6.0</t>
  </si>
  <si>
    <t>Implementation Date</t>
  </si>
  <si>
    <t>Grade of Compliance range from 0 to 2:</t>
  </si>
  <si>
    <t>2        : Fully compliant</t>
  </si>
  <si>
    <t>1         : Partially compliant</t>
  </si>
  <si>
    <t>0          : Not compliant</t>
  </si>
  <si>
    <t xml:space="preserve">K         : Disqualification </t>
  </si>
  <si>
    <t>* For Requirements defined as ''Killer'', a ‘’Fully Compliant’’ score should be the sole acceptable outcome. Failing to obtain a ‘’Fully Compliant’’ score on 
the requirements defined as Killers, will mandate immediate disqualification for bidders.</t>
  </si>
  <si>
    <t>Monitoring System at Alfa Premises RFTScoring Sheet</t>
  </si>
  <si>
    <t>Project Name</t>
  </si>
  <si>
    <t>Monitoring System at Alfa Premises</t>
  </si>
  <si>
    <t>Weight</t>
  </si>
  <si>
    <t>Killer Factor</t>
  </si>
  <si>
    <t>Supplier 2</t>
  </si>
  <si>
    <t>Supplier 3</t>
  </si>
  <si>
    <t>Supplier 4</t>
  </si>
  <si>
    <t>Supplier 5</t>
  </si>
  <si>
    <t>Supplier 6</t>
  </si>
  <si>
    <t>Supplier 7</t>
  </si>
  <si>
    <t>Supplier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</si>
</sst>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25">
    <font>
      <sz val="10"/>
      <name val="Arial"/>
    </font>
    <font>
      <sz val="10"/>
      <name val="Arial"/>
      <family val="2"/>
    </font>
    <font>
      <b/>
      <sz val="10"/>
      <name val="Arial"/>
      <family val="2"/>
    </font>
    <font>
      <sz val="12"/>
      <name val="FrutigerNext LT Regular"/>
      <family val="2"/>
    </font>
    <font>
      <sz val="8"/>
      <name val="Arial"/>
      <family val="2"/>
    </font>
    <font>
      <sz val="9"/>
      <name val="Arial"/>
      <family val="2"/>
    </font>
    <font>
      <b/>
      <sz val="9"/>
      <name val="Arial"/>
      <family val="2"/>
    </font>
    <font>
      <sz val="8"/>
      <color rgb="FFFF0000"/>
      <name val="Arial"/>
      <family val="2"/>
    </font>
    <font>
      <b/>
      <sz val="12"/>
      <color rgb="FFFF0000"/>
      <name val="Arial"/>
      <family val="2"/>
    </font>
    <font>
      <sz val="8"/>
      <color theme="1"/>
      <name val="Arial"/>
      <family val="2"/>
    </font>
    <font>
      <b/>
      <sz val="8"/>
      <color theme="1"/>
      <name val="Arial"/>
      <family val="2"/>
    </font>
    <font>
      <b/>
      <sz val="10"/>
      <color rgb="FFFF0000"/>
      <name val="Arial"/>
      <family val="2"/>
    </font>
    <font>
      <sz val="10"/>
      <color rgb="FF00B0F0"/>
      <name val="Arial"/>
      <family val="2"/>
    </font>
    <font>
      <sz val="9"/>
      <color rgb="FFFF0000"/>
      <name val="Arial"/>
      <family val="2"/>
    </font>
    <font>
      <sz val="12"/>
      <name val="Times New Roman"/>
      <family val="1"/>
    </font>
    <font>
      <sz val="11"/>
      <color rgb="FF000000"/>
      <name val="Arial"/>
      <family val="2"/>
    </font>
    <font>
      <sz val="7"/>
      <color rgb="FF000000"/>
      <name val="Times New Roman"/>
      <family val="1"/>
    </font>
    <font>
      <sz val="11"/>
      <color rgb="FF000000"/>
      <name val="Wingdings"/>
      <charset val="2"/>
    </font>
    <font>
      <sz val="9"/>
      <color theme="1"/>
      <name val="Arial"/>
      <family val="2"/>
    </font>
    <font>
      <b/>
      <sz val="11"/>
      <color theme="1"/>
      <name val="Calibri"/>
      <family val="2"/>
      <scheme val="minor"/>
    </font>
    <font>
      <sz val="14"/>
      <color rgb="FFFF0000"/>
      <name val="Arial"/>
      <family val="2"/>
    </font>
    <font>
      <b/>
      <sz val="12"/>
      <name val="Times New Roman"/>
      <family val="1"/>
    </font>
    <font>
      <b/>
      <sz val="18"/>
      <name val="Arial"/>
      <family val="2"/>
    </font>
    <font>
      <b/>
      <sz val="8"/>
      <name val="Arial"/>
      <family val="2"/>
    </font>
    <font>
      <i/>
      <sz val="1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xf numFmtId="0" fontId="3" fillId="0" borderId="0">
      <alignment vertical="center"/>
    </xf>
  </cellStyleXfs>
  <cellXfs count="87">
    <xf numFmtId="0" fontId="0" fillId="0" borderId="0" xfId="0"/>
    <xf numFmtId="49" fontId="2" fillId="0" borderId="2" xfId="1" applyNumberFormat="1" applyFont="1" applyBorder="1" applyAlignment="1">
      <alignment horizontal="left" vertical="center" wrapText="1"/>
    </xf>
    <xf numFmtId="49" fontId="1" fillId="0" borderId="2" xfId="1" applyNumberFormat="1" applyFont="1" applyBorder="1" applyAlignment="1">
      <alignment horizontal="left" vertical="center" wrapText="1"/>
    </xf>
    <xf numFmtId="0" fontId="0" fillId="0" borderId="0" xfId="0" applyAlignment="1">
      <alignment wrapText="1"/>
    </xf>
    <xf numFmtId="49" fontId="1" fillId="0" borderId="7" xfId="1" applyNumberFormat="1" applyFont="1" applyBorder="1" applyAlignment="1">
      <alignment horizontal="left" vertical="center" wrapText="1"/>
    </xf>
    <xf numFmtId="0" fontId="0" fillId="0" borderId="0" xfId="0" applyAlignment="1">
      <alignment horizontal="left"/>
    </xf>
    <xf numFmtId="0" fontId="1" fillId="0" borderId="0" xfId="0" applyFont="1" applyAlignment="1">
      <alignment horizontal="left"/>
    </xf>
    <xf numFmtId="10" fontId="7" fillId="3" borderId="1" xfId="0" applyNumberFormat="1" applyFont="1" applyFill="1" applyBorder="1" applyAlignment="1">
      <alignment horizontal="center" vertical="center" wrapText="1"/>
    </xf>
    <xf numFmtId="0" fontId="2" fillId="5" borderId="4" xfId="1" applyFont="1" applyFill="1" applyBorder="1" applyAlignment="1">
      <alignment horizontal="left" vertical="center" wrapText="1"/>
    </xf>
    <xf numFmtId="0" fontId="21" fillId="0" borderId="1" xfId="0" applyFont="1" applyBorder="1" applyAlignment="1">
      <alignment wrapText="1"/>
    </xf>
    <xf numFmtId="0" fontId="22" fillId="0" borderId="1" xfId="0" applyFont="1" applyBorder="1" applyAlignment="1">
      <alignment horizontal="center" vertical="center" wrapText="1"/>
    </xf>
    <xf numFmtId="0" fontId="23" fillId="0" borderId="1" xfId="0" applyFont="1" applyBorder="1" applyAlignment="1">
      <alignment horizontal="left" vertical="center" wrapText="1"/>
    </xf>
    <xf numFmtId="0" fontId="4"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164" fontId="4" fillId="0" borderId="1" xfId="0" applyNumberFormat="1" applyFont="1" applyBorder="1" applyAlignment="1">
      <alignment horizontal="left" vertical="center" wrapText="1"/>
    </xf>
    <xf numFmtId="0" fontId="21" fillId="0" borderId="0" xfId="0" applyFont="1" applyAlignment="1">
      <alignment wrapText="1"/>
    </xf>
    <xf numFmtId="0" fontId="22" fillId="0" borderId="0" xfId="0" applyFont="1" applyAlignment="1">
      <alignment horizontal="center" vertical="center" wrapText="1"/>
    </xf>
    <xf numFmtId="0" fontId="23" fillId="0" borderId="0" xfId="0" applyFont="1" applyAlignment="1">
      <alignment horizontal="left" wrapText="1"/>
    </xf>
    <xf numFmtId="164" fontId="4" fillId="0" borderId="0" xfId="0" applyNumberFormat="1" applyFont="1" applyAlignment="1">
      <alignment horizontal="left" wrapText="1"/>
    </xf>
    <xf numFmtId="0" fontId="2" fillId="0" borderId="0" xfId="0" applyFont="1"/>
    <xf numFmtId="0" fontId="2" fillId="0" borderId="0" xfId="0" applyFont="1" applyAlignment="1">
      <alignment horizontal="left" vertical="top" wrapText="1"/>
    </xf>
    <xf numFmtId="0" fontId="24" fillId="3" borderId="0" xfId="0" applyFont="1" applyFill="1" applyAlignment="1">
      <alignment vertical="top"/>
    </xf>
    <xf numFmtId="0" fontId="23" fillId="0" borderId="1" xfId="0" applyFont="1" applyBorder="1" applyAlignment="1">
      <alignment horizontal="left" wrapText="1"/>
    </xf>
    <xf numFmtId="0" fontId="4" fillId="0" borderId="1" xfId="0" applyFont="1" applyBorder="1" applyAlignment="1">
      <alignment horizontal="left" wrapText="1"/>
    </xf>
    <xf numFmtId="0" fontId="4" fillId="0" borderId="1" xfId="0" applyFont="1" applyBorder="1" applyAlignment="1">
      <alignment horizontal="left"/>
    </xf>
    <xf numFmtId="49" fontId="4" fillId="0" borderId="3"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164" fontId="4" fillId="0" borderId="3" xfId="0" applyNumberFormat="1" applyFont="1" applyBorder="1" applyAlignment="1">
      <alignment horizontal="left" vertical="center" wrapText="1"/>
    </xf>
    <xf numFmtId="164" fontId="4" fillId="0" borderId="6" xfId="0" applyNumberFormat="1" applyFont="1" applyBorder="1" applyAlignment="1">
      <alignment horizontal="left" vertical="center" wrapText="1"/>
    </xf>
    <xf numFmtId="0" fontId="2" fillId="6" borderId="1" xfId="0" applyFont="1" applyFill="1" applyBorder="1" applyAlignment="1">
      <alignment vertical="center" wrapText="1"/>
    </xf>
    <xf numFmtId="0" fontId="2" fillId="0" borderId="1" xfId="0" applyFont="1" applyBorder="1" applyAlignment="1">
      <alignment vertical="center" wrapText="1"/>
    </xf>
    <xf numFmtId="0" fontId="2" fillId="0" borderId="0" xfId="0" applyFont="1" applyAlignment="1">
      <alignment wrapText="1"/>
    </xf>
    <xf numFmtId="0" fontId="2" fillId="6" borderId="0" xfId="0" applyFont="1" applyFill="1" applyBorder="1" applyAlignment="1">
      <alignment vertical="center" wrapText="1"/>
    </xf>
    <xf numFmtId="0" fontId="2" fillId="0" borderId="0" xfId="0" applyFont="1" applyBorder="1" applyAlignment="1">
      <alignment vertical="center" wrapText="1"/>
    </xf>
    <xf numFmtId="0" fontId="5" fillId="0" borderId="1" xfId="0" applyFont="1" applyBorder="1" applyAlignment="1">
      <alignment horizontal="center" vertical="center" wrapText="1"/>
    </xf>
    <xf numFmtId="0" fontId="2" fillId="2" borderId="1" xfId="1" applyFont="1" applyFill="1" applyBorder="1" applyAlignment="1">
      <alignment horizontal="center" vertical="center" wrapText="1"/>
    </xf>
    <xf numFmtId="0" fontId="6" fillId="0" borderId="1" xfId="0" applyFont="1" applyBorder="1" applyAlignment="1">
      <alignment horizontal="center" vertical="center" wrapText="1"/>
    </xf>
    <xf numFmtId="0" fontId="1" fillId="0" borderId="1" xfId="1" applyFont="1" applyBorder="1" applyAlignment="1">
      <alignment horizontal="center" vertical="center" wrapText="1"/>
    </xf>
    <xf numFmtId="0" fontId="2" fillId="0" borderId="1" xfId="1" applyFont="1" applyBorder="1" applyAlignment="1">
      <alignment horizontal="center" vertical="center" wrapText="1"/>
    </xf>
    <xf numFmtId="0" fontId="17" fillId="0" borderId="1" xfId="0" applyFont="1" applyBorder="1" applyAlignment="1">
      <alignment horizontal="center" vertical="center" readingOrder="1"/>
    </xf>
    <xf numFmtId="0" fontId="15" fillId="0" borderId="1" xfId="0" applyFont="1" applyBorder="1" applyAlignment="1">
      <alignment horizontal="center" vertical="center" readingOrder="1"/>
    </xf>
    <xf numFmtId="0" fontId="19"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0" fillId="2" borderId="10" xfId="0" applyFill="1" applyBorder="1" applyAlignment="1">
      <alignment horizontal="center" vertical="center" wrapText="1"/>
    </xf>
    <xf numFmtId="0" fontId="0" fillId="2" borderId="12" xfId="0"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0" fontId="8" fillId="4" borderId="1" xfId="0" applyNumberFormat="1" applyFont="1" applyFill="1" applyBorder="1" applyAlignment="1">
      <alignment horizontal="center" vertical="center" wrapText="1"/>
    </xf>
    <xf numFmtId="0" fontId="2" fillId="4" borderId="1" xfId="1" applyFont="1" applyFill="1" applyBorder="1" applyAlignment="1">
      <alignment horizontal="center" vertical="center" wrapText="1"/>
    </xf>
    <xf numFmtId="9" fontId="10" fillId="3" borderId="1" xfId="0" applyNumberFormat="1" applyFont="1" applyFill="1" applyBorder="1" applyAlignment="1">
      <alignment horizontal="center" vertical="center" wrapText="1"/>
    </xf>
    <xf numFmtId="9" fontId="20" fillId="3" borderId="1" xfId="0" applyNumberFormat="1" applyFont="1" applyFill="1" applyBorder="1" applyAlignment="1">
      <alignment horizontal="center" vertical="center" wrapText="1"/>
    </xf>
    <xf numFmtId="9" fontId="9" fillId="3" borderId="1" xfId="0" applyNumberFormat="1" applyFont="1" applyFill="1" applyBorder="1" applyAlignment="1">
      <alignment horizontal="center" vertical="center" wrapText="1"/>
    </xf>
    <xf numFmtId="9" fontId="7" fillId="3" borderId="1" xfId="0" applyNumberFormat="1" applyFont="1" applyFill="1" applyBorder="1" applyAlignment="1">
      <alignment horizontal="center" vertical="center" wrapText="1"/>
    </xf>
    <xf numFmtId="10" fontId="0" fillId="0" borderId="1" xfId="0" applyNumberFormat="1" applyBorder="1" applyAlignment="1">
      <alignment horizontal="center" vertical="center" wrapText="1"/>
    </xf>
    <xf numFmtId="9" fontId="7" fillId="4" borderId="1" xfId="0" applyNumberFormat="1" applyFont="1" applyFill="1" applyBorder="1" applyAlignment="1">
      <alignment horizontal="center" vertical="center" wrapText="1"/>
    </xf>
    <xf numFmtId="10" fontId="11" fillId="4" borderId="1" xfId="0" applyNumberFormat="1" applyFont="1" applyFill="1" applyBorder="1" applyAlignment="1">
      <alignment horizontal="center" vertical="center" wrapText="1"/>
    </xf>
    <xf numFmtId="0" fontId="1" fillId="4" borderId="1"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1" fillId="4" borderId="1" xfId="0" applyFont="1" applyFill="1" applyBorder="1" applyAlignment="1">
      <alignment horizontal="center" vertical="center" wrapText="1"/>
    </xf>
    <xf numFmtId="9" fontId="10"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2" fillId="2" borderId="14" xfId="1" applyNumberFormat="1" applyFont="1" applyFill="1" applyBorder="1" applyAlignment="1">
      <alignment horizontal="left" vertical="center" wrapText="1"/>
    </xf>
    <xf numFmtId="0" fontId="2" fillId="2" borderId="9" xfId="1" applyFont="1" applyFill="1" applyBorder="1" applyAlignment="1">
      <alignment horizontal="center" vertical="center" wrapText="1"/>
    </xf>
    <xf numFmtId="10" fontId="8" fillId="4" borderId="9" xfId="0" applyNumberFormat="1" applyFont="1" applyFill="1" applyBorder="1" applyAlignment="1">
      <alignment horizontal="center" vertical="center" wrapText="1"/>
    </xf>
    <xf numFmtId="0" fontId="2" fillId="4" borderId="9" xfId="1" applyFont="1" applyFill="1" applyBorder="1" applyAlignment="1">
      <alignment horizontal="center" vertical="center" wrapText="1"/>
    </xf>
    <xf numFmtId="10" fontId="8" fillId="4" borderId="15" xfId="0" applyNumberFormat="1" applyFont="1" applyFill="1" applyBorder="1" applyAlignment="1">
      <alignment horizontal="center" vertical="center" wrapText="1"/>
    </xf>
    <xf numFmtId="9" fontId="20" fillId="3" borderId="16" xfId="0" applyNumberFormat="1" applyFont="1" applyFill="1" applyBorder="1" applyAlignment="1">
      <alignment horizontal="center" vertical="center" wrapText="1"/>
    </xf>
    <xf numFmtId="49" fontId="2" fillId="2" borderId="2" xfId="1" applyNumberFormat="1" applyFont="1" applyFill="1" applyBorder="1" applyAlignment="1">
      <alignment horizontal="left" vertical="center" wrapText="1"/>
    </xf>
    <xf numFmtId="10" fontId="8" fillId="4" borderId="16" xfId="0" applyNumberFormat="1" applyFont="1" applyFill="1" applyBorder="1" applyAlignment="1">
      <alignment horizontal="center" vertical="center" wrapText="1"/>
    </xf>
    <xf numFmtId="9" fontId="7" fillId="3" borderId="16" xfId="0" applyNumberFormat="1" applyFont="1" applyFill="1" applyBorder="1" applyAlignment="1">
      <alignment horizontal="center" vertical="center" wrapText="1"/>
    </xf>
    <xf numFmtId="9" fontId="7" fillId="4" borderId="16" xfId="0" applyNumberFormat="1" applyFont="1" applyFill="1" applyBorder="1" applyAlignment="1">
      <alignment horizontal="center" vertical="center" wrapText="1"/>
    </xf>
    <xf numFmtId="10" fontId="11" fillId="4" borderId="16" xfId="0" applyNumberFormat="1" applyFont="1" applyFill="1" applyBorder="1" applyAlignment="1">
      <alignment horizontal="center" vertical="center" wrapText="1"/>
    </xf>
    <xf numFmtId="10" fontId="7" fillId="3" borderId="16" xfId="0" applyNumberFormat="1" applyFont="1" applyFill="1" applyBorder="1" applyAlignment="1">
      <alignment horizontal="center" vertical="center" wrapText="1"/>
    </xf>
    <xf numFmtId="49" fontId="1" fillId="0" borderId="2" xfId="1" applyNumberFormat="1" applyFont="1" applyBorder="1" applyAlignment="1">
      <alignment vertical="center" wrapText="1"/>
    </xf>
    <xf numFmtId="49" fontId="1" fillId="0" borderId="16" xfId="0" applyNumberFormat="1" applyFont="1" applyBorder="1" applyAlignment="1">
      <alignment horizontal="center" vertical="center" wrapText="1"/>
    </xf>
    <xf numFmtId="49" fontId="2" fillId="2" borderId="2" xfId="1" applyNumberFormat="1" applyFont="1" applyFill="1" applyBorder="1" applyAlignment="1">
      <alignment horizontal="center" vertical="center" wrapText="1"/>
    </xf>
    <xf numFmtId="0" fontId="2" fillId="3" borderId="2" xfId="0" applyFont="1" applyFill="1" applyBorder="1" applyAlignment="1">
      <alignment horizontal="center" vertical="center"/>
    </xf>
    <xf numFmtId="49" fontId="12" fillId="0" borderId="2" xfId="1" applyNumberFormat="1" applyFont="1" applyBorder="1" applyAlignment="1">
      <alignment horizontal="left" vertical="center" wrapText="1"/>
    </xf>
    <xf numFmtId="0" fontId="0" fillId="0" borderId="8" xfId="0" applyBorder="1" applyAlignment="1">
      <alignment horizontal="center" vertical="center" wrapText="1"/>
    </xf>
    <xf numFmtId="10" fontId="7" fillId="3" borderId="8" xfId="0" applyNumberFormat="1" applyFont="1" applyFill="1" applyBorder="1" applyAlignment="1">
      <alignment horizontal="center" vertical="center" wrapText="1"/>
    </xf>
    <xf numFmtId="9" fontId="9" fillId="3" borderId="8" xfId="0" applyNumberFormat="1" applyFont="1" applyFill="1" applyBorder="1" applyAlignment="1">
      <alignment horizontal="center" vertical="center" wrapText="1"/>
    </xf>
    <xf numFmtId="10" fontId="7" fillId="3" borderId="17" xfId="0" applyNumberFormat="1" applyFont="1" applyFill="1" applyBorder="1" applyAlignment="1">
      <alignment horizontal="center" vertical="center" wrapText="1"/>
    </xf>
    <xf numFmtId="0" fontId="2" fillId="5" borderId="5" xfId="1" applyFont="1" applyFill="1" applyBorder="1" applyAlignment="1">
      <alignment horizontal="center" vertical="center" wrapText="1"/>
    </xf>
    <xf numFmtId="10" fontId="8" fillId="5" borderId="5" xfId="0" applyNumberFormat="1" applyFont="1" applyFill="1" applyBorder="1" applyAlignment="1">
      <alignment horizontal="center" vertical="center" wrapText="1"/>
    </xf>
    <xf numFmtId="0" fontId="1" fillId="5" borderId="5" xfId="0" applyFont="1" applyFill="1" applyBorder="1" applyAlignment="1">
      <alignment horizontal="center" vertical="center"/>
    </xf>
    <xf numFmtId="10" fontId="8" fillId="5" borderId="11" xfId="0" applyNumberFormat="1" applyFont="1" applyFill="1" applyBorder="1" applyAlignment="1">
      <alignment horizontal="center" vertical="center" wrapText="1"/>
    </xf>
  </cellXfs>
  <cellStyles count="2">
    <cellStyle name="Normal" xfId="0" builtinId="0"/>
    <cellStyle name="Normal_Sheet1"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0</xdr:col>
      <xdr:colOff>914400</xdr:colOff>
      <xdr:row>3</xdr:row>
      <xdr:rowOff>314325</xdr:rowOff>
    </xdr:to>
    <xdr:pic>
      <xdr:nvPicPr>
        <xdr:cNvPr id="2" name="Picture 1" descr="C:\Users\souhab\Desktop\Logos\Final\Logo-Alfa-Red-02.png">
          <a:extLst>
            <a:ext uri="{FF2B5EF4-FFF2-40B4-BE49-F238E27FC236}">
              <a16:creationId xmlns:a16="http://schemas.microsoft.com/office/drawing/2014/main" id="{3CB170F0-0329-4992-8818-884FDAA75B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828675" cy="9144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19049</xdr:colOff>
      <xdr:row>0</xdr:row>
      <xdr:rowOff>38099</xdr:rowOff>
    </xdr:from>
    <xdr:to>
      <xdr:col>0</xdr:col>
      <xdr:colOff>904874</xdr:colOff>
      <xdr:row>3</xdr:row>
      <xdr:rowOff>323849</xdr:rowOff>
    </xdr:to>
    <xdr:pic>
      <xdr:nvPicPr>
        <xdr:cNvPr id="2" name="Picture 1" descr="C:\Users\souhab\Desktop\Logos\Final\Logo-Alfa-Red-02.png">
          <a:extLst>
            <a:ext uri="{FF2B5EF4-FFF2-40B4-BE49-F238E27FC236}">
              <a16:creationId xmlns:a16="http://schemas.microsoft.com/office/drawing/2014/main" id="{FC1D2120-EAA0-44DB-A6C6-70063118D4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 y="38099"/>
          <a:ext cx="885825" cy="77152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CD075-65D1-49BE-85C9-AC00F019D35A}">
  <dimension ref="A1:M16"/>
  <sheetViews>
    <sheetView workbookViewId="0">
      <selection activeCell="C10" sqref="C10"/>
    </sheetView>
  </sheetViews>
  <sheetFormatPr defaultRowHeight="12.75"/>
  <cols>
    <col min="1" max="1" width="14.7109375" customWidth="1"/>
    <col min="5" max="5" width="13.28515625" customWidth="1"/>
    <col min="6" max="6" width="17" customWidth="1"/>
    <col min="7" max="7" width="16.42578125" customWidth="1"/>
    <col min="8" max="8" width="7.5703125" customWidth="1"/>
    <col min="12" max="12" width="19.85546875" customWidth="1"/>
  </cols>
  <sheetData>
    <row r="1" spans="1:13" ht="16.5" customHeight="1">
      <c r="A1" s="9"/>
      <c r="B1" s="10" t="s">
        <v>190</v>
      </c>
      <c r="C1" s="10"/>
      <c r="D1" s="10"/>
      <c r="E1" s="10"/>
      <c r="F1" s="10"/>
      <c r="G1" s="10"/>
      <c r="H1" s="10"/>
      <c r="I1" s="10"/>
      <c r="J1" s="11" t="s">
        <v>191</v>
      </c>
      <c r="K1" s="11"/>
      <c r="L1" s="12" t="s">
        <v>192</v>
      </c>
    </row>
    <row r="2" spans="1:13" ht="16.5" customHeight="1">
      <c r="A2" s="9"/>
      <c r="B2" s="10"/>
      <c r="C2" s="10"/>
      <c r="D2" s="10"/>
      <c r="E2" s="10"/>
      <c r="F2" s="10"/>
      <c r="G2" s="10"/>
      <c r="H2" s="10"/>
      <c r="I2" s="10"/>
      <c r="J2" s="11" t="s">
        <v>193</v>
      </c>
      <c r="K2" s="11"/>
      <c r="L2" s="12" t="s">
        <v>194</v>
      </c>
    </row>
    <row r="3" spans="1:13" ht="16.5" customHeight="1">
      <c r="A3" s="9"/>
      <c r="B3" s="10"/>
      <c r="C3" s="10"/>
      <c r="D3" s="10"/>
      <c r="E3" s="10"/>
      <c r="F3" s="10"/>
      <c r="G3" s="10"/>
      <c r="H3" s="10"/>
      <c r="I3" s="10"/>
      <c r="J3" s="11" t="s">
        <v>195</v>
      </c>
      <c r="K3" s="11"/>
      <c r="L3" s="13" t="s">
        <v>196</v>
      </c>
    </row>
    <row r="4" spans="1:13" ht="35.25" customHeight="1">
      <c r="A4" s="9"/>
      <c r="B4" s="10"/>
      <c r="C4" s="10"/>
      <c r="D4" s="10"/>
      <c r="E4" s="10"/>
      <c r="F4" s="10"/>
      <c r="G4" s="10"/>
      <c r="H4" s="10"/>
      <c r="I4" s="10"/>
      <c r="J4" s="11" t="s">
        <v>197</v>
      </c>
      <c r="K4" s="11"/>
      <c r="L4" s="14">
        <v>45901</v>
      </c>
    </row>
    <row r="5" spans="1:13" ht="23.25">
      <c r="A5" s="15"/>
      <c r="B5" s="16"/>
      <c r="C5" s="16"/>
      <c r="D5" s="16"/>
      <c r="E5" s="16"/>
      <c r="F5" s="16"/>
      <c r="G5" s="16"/>
      <c r="H5" s="16"/>
      <c r="I5" s="16"/>
      <c r="J5" s="17"/>
      <c r="K5" s="17"/>
      <c r="L5" s="18"/>
    </row>
    <row r="6" spans="1:13">
      <c r="A6" s="19" t="s">
        <v>198</v>
      </c>
    </row>
    <row r="7" spans="1:13" ht="15.75" customHeight="1">
      <c r="A7" s="19"/>
    </row>
    <row r="8" spans="1:13">
      <c r="A8" s="19" t="s">
        <v>199</v>
      </c>
    </row>
    <row r="9" spans="1:13">
      <c r="A9" s="19" t="s">
        <v>200</v>
      </c>
    </row>
    <row r="10" spans="1:13">
      <c r="A10" s="19" t="s">
        <v>201</v>
      </c>
    </row>
    <row r="11" spans="1:13" ht="14.45" customHeight="1">
      <c r="A11" s="19" t="s">
        <v>202</v>
      </c>
    </row>
    <row r="14" spans="1:13" ht="36" customHeight="1">
      <c r="A14" s="20" t="s">
        <v>203</v>
      </c>
      <c r="B14" s="20"/>
      <c r="C14" s="20"/>
      <c r="D14" s="20"/>
      <c r="E14" s="20"/>
      <c r="F14" s="20"/>
      <c r="G14" s="20"/>
      <c r="H14" s="20"/>
      <c r="I14" s="20"/>
      <c r="J14" s="20"/>
      <c r="K14" s="20"/>
      <c r="L14" s="20"/>
    </row>
    <row r="15" spans="1:13">
      <c r="M15" s="21"/>
    </row>
    <row r="16" spans="1:13">
      <c r="M16" s="21"/>
    </row>
  </sheetData>
  <mergeCells count="7">
    <mergeCell ref="A14:L14"/>
    <mergeCell ref="A1:A4"/>
    <mergeCell ref="B1:I4"/>
    <mergeCell ref="J1:K1"/>
    <mergeCell ref="J2:K2"/>
    <mergeCell ref="J3:K3"/>
    <mergeCell ref="J4:K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92"/>
  <sheetViews>
    <sheetView tabSelected="1" showWhiteSpace="0" topLeftCell="A92" zoomScaleNormal="100" workbookViewId="0">
      <selection activeCell="F179" sqref="F179"/>
    </sheetView>
  </sheetViews>
  <sheetFormatPr defaultColWidth="13.85546875" defaultRowHeight="12.75"/>
  <cols>
    <col min="1" max="1" width="14.140625" style="3" customWidth="1"/>
    <col min="2" max="2" width="57.140625" style="3" customWidth="1"/>
    <col min="3" max="3" width="12.5703125" style="3" customWidth="1"/>
    <col min="4" max="4" width="24.5703125" style="3" bestFit="1" customWidth="1"/>
    <col min="5" max="5" width="12.42578125" style="3" customWidth="1"/>
    <col min="6" max="7" width="11.85546875" style="3" bestFit="1" customWidth="1"/>
    <col min="8" max="8" width="10.85546875" style="3" customWidth="1"/>
    <col min="9" max="9" width="11.85546875" style="3" bestFit="1" customWidth="1"/>
    <col min="10" max="10" width="11.85546875" style="3" customWidth="1"/>
    <col min="11" max="11" width="11.85546875" style="3" bestFit="1" customWidth="1"/>
    <col min="12" max="16384" width="13.85546875" style="3"/>
  </cols>
  <sheetData>
    <row r="1" spans="1:15">
      <c r="A1" s="9"/>
      <c r="B1" s="10" t="s">
        <v>204</v>
      </c>
      <c r="C1" s="10"/>
      <c r="D1" s="10"/>
      <c r="E1" s="10"/>
      <c r="F1" s="10"/>
      <c r="G1" s="10"/>
      <c r="H1" s="10"/>
      <c r="I1" s="10"/>
      <c r="J1" s="10"/>
      <c r="K1" s="10"/>
      <c r="L1" s="22" t="s">
        <v>191</v>
      </c>
      <c r="M1" s="22"/>
      <c r="N1" s="23" t="s">
        <v>192</v>
      </c>
      <c r="O1" s="23"/>
    </row>
    <row r="2" spans="1:15">
      <c r="A2" s="9"/>
      <c r="B2" s="10"/>
      <c r="C2" s="10"/>
      <c r="D2" s="10"/>
      <c r="E2" s="10"/>
      <c r="F2" s="10"/>
      <c r="G2" s="10"/>
      <c r="H2" s="10"/>
      <c r="I2" s="10"/>
      <c r="J2" s="10"/>
      <c r="K2" s="10"/>
      <c r="L2" s="22" t="s">
        <v>193</v>
      </c>
      <c r="M2" s="22"/>
      <c r="N2" s="23" t="s">
        <v>194</v>
      </c>
      <c r="O2" s="24"/>
    </row>
    <row r="3" spans="1:15">
      <c r="A3" s="9"/>
      <c r="B3" s="10"/>
      <c r="C3" s="10"/>
      <c r="D3" s="10"/>
      <c r="E3" s="10"/>
      <c r="F3" s="10"/>
      <c r="G3" s="10"/>
      <c r="H3" s="10"/>
      <c r="I3" s="10"/>
      <c r="J3" s="10"/>
      <c r="K3" s="10"/>
      <c r="L3" s="22" t="s">
        <v>195</v>
      </c>
      <c r="M3" s="22"/>
      <c r="N3" s="25" t="s">
        <v>196</v>
      </c>
      <c r="O3" s="26"/>
    </row>
    <row r="4" spans="1:15" ht="28.5" customHeight="1">
      <c r="A4" s="9"/>
      <c r="B4" s="10"/>
      <c r="C4" s="10"/>
      <c r="D4" s="10"/>
      <c r="E4" s="10"/>
      <c r="F4" s="10"/>
      <c r="G4" s="10"/>
      <c r="H4" s="10"/>
      <c r="I4" s="10"/>
      <c r="J4" s="10"/>
      <c r="K4" s="10"/>
      <c r="L4" s="22" t="s">
        <v>197</v>
      </c>
      <c r="M4" s="22"/>
      <c r="N4" s="27">
        <v>45901</v>
      </c>
      <c r="O4" s="28"/>
    </row>
    <row r="6" spans="1:15">
      <c r="A6" s="29" t="s">
        <v>205</v>
      </c>
      <c r="B6" s="30" t="s">
        <v>206</v>
      </c>
      <c r="E6" s="31"/>
      <c r="F6" s="31"/>
      <c r="G6" s="31"/>
      <c r="H6" s="31"/>
    </row>
    <row r="7" spans="1:15" ht="13.5" thickBot="1">
      <c r="A7" s="32"/>
      <c r="B7" s="33"/>
      <c r="E7" s="31"/>
      <c r="F7" s="31"/>
      <c r="G7" s="31"/>
      <c r="H7" s="31"/>
    </row>
    <row r="8" spans="1:15" ht="13.5" thickBot="1">
      <c r="A8" s="44"/>
      <c r="B8" s="45"/>
      <c r="C8" s="46" t="s">
        <v>207</v>
      </c>
      <c r="D8" s="46" t="s">
        <v>208</v>
      </c>
      <c r="E8" s="46" t="s">
        <v>209</v>
      </c>
      <c r="F8" s="46" t="s">
        <v>210</v>
      </c>
      <c r="G8" s="46" t="s">
        <v>211</v>
      </c>
      <c r="H8" s="46" t="s">
        <v>212</v>
      </c>
      <c r="I8" s="46" t="s">
        <v>213</v>
      </c>
      <c r="J8" s="47" t="s">
        <v>214</v>
      </c>
      <c r="K8" s="47" t="s">
        <v>215</v>
      </c>
    </row>
    <row r="9" spans="1:15" ht="15.75">
      <c r="A9" s="62"/>
      <c r="B9" s="63" t="s">
        <v>14</v>
      </c>
      <c r="C9" s="64"/>
      <c r="D9" s="65"/>
      <c r="E9" s="64"/>
      <c r="F9" s="64"/>
      <c r="G9" s="64"/>
      <c r="H9" s="64"/>
      <c r="I9" s="64"/>
      <c r="J9" s="64"/>
      <c r="K9" s="66"/>
    </row>
    <row r="10" spans="1:15" ht="108">
      <c r="A10" s="1"/>
      <c r="B10" s="34" t="s">
        <v>189</v>
      </c>
      <c r="C10" s="7"/>
      <c r="D10" s="50" t="s">
        <v>47</v>
      </c>
      <c r="E10" s="51"/>
      <c r="F10" s="51"/>
      <c r="G10" s="51"/>
      <c r="H10" s="51"/>
      <c r="I10" s="51"/>
      <c r="J10" s="51"/>
      <c r="K10" s="67"/>
    </row>
    <row r="11" spans="1:15" ht="15.75">
      <c r="A11" s="68"/>
      <c r="B11" s="35" t="s">
        <v>7</v>
      </c>
      <c r="C11" s="48">
        <f>SUM(C13:C17,C20:C21,C24,C26,C27)</f>
        <v>0.11999999999999998</v>
      </c>
      <c r="D11" s="49"/>
      <c r="E11" s="48">
        <f t="shared" ref="E11:K11" si="0">SUM(E12:E17,E20:E21,E24,E26,E27)</f>
        <v>0</v>
      </c>
      <c r="F11" s="48">
        <f t="shared" si="0"/>
        <v>0</v>
      </c>
      <c r="G11" s="48">
        <f t="shared" si="0"/>
        <v>0</v>
      </c>
      <c r="H11" s="48">
        <f t="shared" si="0"/>
        <v>0</v>
      </c>
      <c r="I11" s="48">
        <f t="shared" si="0"/>
        <v>0</v>
      </c>
      <c r="J11" s="48">
        <f t="shared" si="0"/>
        <v>0</v>
      </c>
      <c r="K11" s="69">
        <f t="shared" si="0"/>
        <v>0</v>
      </c>
    </row>
    <row r="12" spans="1:15">
      <c r="A12" s="1"/>
      <c r="B12" s="34" t="s">
        <v>15</v>
      </c>
      <c r="C12" s="7"/>
      <c r="D12" s="52"/>
      <c r="E12" s="53"/>
      <c r="F12" s="53"/>
      <c r="G12" s="53"/>
      <c r="H12" s="53"/>
      <c r="I12" s="53"/>
      <c r="J12" s="53"/>
      <c r="K12" s="70"/>
    </row>
    <row r="13" spans="1:15" ht="22.5">
      <c r="A13" s="1"/>
      <c r="B13" s="34" t="s">
        <v>61</v>
      </c>
      <c r="C13" s="7">
        <v>0.01</v>
      </c>
      <c r="D13" s="52" t="s">
        <v>10</v>
      </c>
      <c r="E13" s="53"/>
      <c r="F13" s="53"/>
      <c r="G13" s="53"/>
      <c r="H13" s="53"/>
      <c r="I13" s="53"/>
      <c r="J13" s="53"/>
      <c r="K13" s="70"/>
    </row>
    <row r="14" spans="1:15" ht="22.5">
      <c r="A14" s="1"/>
      <c r="B14" s="34" t="s">
        <v>62</v>
      </c>
      <c r="C14" s="7">
        <v>0.02</v>
      </c>
      <c r="D14" s="52" t="s">
        <v>10</v>
      </c>
      <c r="E14" s="53"/>
      <c r="F14" s="53"/>
      <c r="G14" s="53"/>
      <c r="H14" s="53"/>
      <c r="I14" s="53"/>
      <c r="J14" s="53"/>
      <c r="K14" s="70"/>
    </row>
    <row r="15" spans="1:15" ht="24">
      <c r="A15" s="1"/>
      <c r="B15" s="34" t="s">
        <v>63</v>
      </c>
      <c r="C15" s="7">
        <v>0.01</v>
      </c>
      <c r="D15" s="52" t="s">
        <v>10</v>
      </c>
      <c r="E15" s="53"/>
      <c r="F15" s="53"/>
      <c r="G15" s="53"/>
      <c r="H15" s="53"/>
      <c r="I15" s="53"/>
      <c r="J15" s="53"/>
      <c r="K15" s="70"/>
    </row>
    <row r="16" spans="1:15" ht="36">
      <c r="A16" s="1"/>
      <c r="B16" s="34" t="s">
        <v>48</v>
      </c>
      <c r="C16" s="7">
        <v>0.01</v>
      </c>
      <c r="D16" s="52" t="s">
        <v>10</v>
      </c>
      <c r="E16" s="53"/>
      <c r="F16" s="53"/>
      <c r="G16" s="53"/>
      <c r="H16" s="53"/>
      <c r="I16" s="53"/>
      <c r="J16" s="53"/>
      <c r="K16" s="70"/>
    </row>
    <row r="17" spans="1:11" ht="36">
      <c r="A17" s="1"/>
      <c r="B17" s="34" t="s">
        <v>49</v>
      </c>
      <c r="C17" s="7">
        <v>0.01</v>
      </c>
      <c r="D17" s="52" t="s">
        <v>10</v>
      </c>
      <c r="E17" s="53"/>
      <c r="F17" s="53"/>
      <c r="G17" s="53"/>
      <c r="H17" s="53"/>
      <c r="I17" s="53"/>
      <c r="J17" s="53"/>
      <c r="K17" s="70"/>
    </row>
    <row r="18" spans="1:11" ht="48">
      <c r="A18" s="1"/>
      <c r="B18" s="34" t="s">
        <v>64</v>
      </c>
      <c r="C18" s="7"/>
      <c r="D18" s="50" t="s">
        <v>47</v>
      </c>
      <c r="E18" s="51"/>
      <c r="F18" s="51"/>
      <c r="G18" s="51"/>
      <c r="H18" s="51"/>
      <c r="I18" s="51"/>
      <c r="J18" s="51"/>
      <c r="K18" s="67"/>
    </row>
    <row r="19" spans="1:11" ht="60">
      <c r="A19" s="1"/>
      <c r="B19" s="34" t="s">
        <v>65</v>
      </c>
      <c r="C19" s="7"/>
      <c r="D19" s="50" t="s">
        <v>47</v>
      </c>
      <c r="E19" s="51"/>
      <c r="F19" s="51"/>
      <c r="G19" s="51"/>
      <c r="H19" s="51"/>
      <c r="I19" s="51"/>
      <c r="J19" s="51"/>
      <c r="K19" s="67"/>
    </row>
    <row r="20" spans="1:11" ht="84">
      <c r="A20" s="1"/>
      <c r="B20" s="34" t="s">
        <v>66</v>
      </c>
      <c r="C20" s="7">
        <v>0.02</v>
      </c>
      <c r="D20" s="52" t="s">
        <v>10</v>
      </c>
      <c r="E20" s="53"/>
      <c r="F20" s="53"/>
      <c r="G20" s="53"/>
      <c r="H20" s="53"/>
      <c r="I20" s="53"/>
      <c r="J20" s="53"/>
      <c r="K20" s="70"/>
    </row>
    <row r="21" spans="1:11" ht="24">
      <c r="A21" s="1"/>
      <c r="B21" s="34" t="s">
        <v>8</v>
      </c>
      <c r="C21" s="7">
        <v>0.01</v>
      </c>
      <c r="D21" s="52" t="s">
        <v>10</v>
      </c>
      <c r="E21" s="53"/>
      <c r="F21" s="53"/>
      <c r="G21" s="53"/>
      <c r="H21" s="53"/>
      <c r="I21" s="53"/>
      <c r="J21" s="53"/>
      <c r="K21" s="70"/>
    </row>
    <row r="22" spans="1:11">
      <c r="A22" s="1"/>
      <c r="B22" s="36" t="s">
        <v>16</v>
      </c>
      <c r="C22" s="54"/>
      <c r="D22" s="38"/>
      <c r="E22" s="55"/>
      <c r="F22" s="55"/>
      <c r="G22" s="55"/>
      <c r="H22" s="55"/>
      <c r="I22" s="55"/>
      <c r="J22" s="55"/>
      <c r="K22" s="71"/>
    </row>
    <row r="23" spans="1:11" ht="36">
      <c r="A23" s="1"/>
      <c r="B23" s="34" t="s">
        <v>44</v>
      </c>
      <c r="C23" s="54"/>
      <c r="D23" s="50" t="s">
        <v>47</v>
      </c>
      <c r="E23" s="51"/>
      <c r="F23" s="51"/>
      <c r="G23" s="51"/>
      <c r="H23" s="51"/>
      <c r="I23" s="51"/>
      <c r="J23" s="51"/>
      <c r="K23" s="67"/>
    </row>
    <row r="24" spans="1:11" ht="24">
      <c r="A24" s="1"/>
      <c r="B24" s="34" t="s">
        <v>18</v>
      </c>
      <c r="C24" s="7">
        <v>0.01</v>
      </c>
      <c r="D24" s="52" t="s">
        <v>10</v>
      </c>
      <c r="E24" s="53"/>
      <c r="F24" s="53"/>
      <c r="G24" s="53"/>
      <c r="H24" s="53"/>
      <c r="I24" s="53"/>
      <c r="J24" s="53"/>
      <c r="K24" s="70"/>
    </row>
    <row r="25" spans="1:11" ht="24">
      <c r="A25" s="1"/>
      <c r="B25" s="34" t="s">
        <v>17</v>
      </c>
      <c r="C25" s="7"/>
      <c r="D25" s="50" t="s">
        <v>47</v>
      </c>
      <c r="E25" s="51"/>
      <c r="F25" s="51"/>
      <c r="G25" s="51"/>
      <c r="H25" s="51"/>
      <c r="I25" s="51"/>
      <c r="J25" s="51"/>
      <c r="K25" s="67"/>
    </row>
    <row r="26" spans="1:11" ht="48">
      <c r="A26" s="1"/>
      <c r="B26" s="34" t="s">
        <v>67</v>
      </c>
      <c r="C26" s="7">
        <v>0.01</v>
      </c>
      <c r="D26" s="52" t="s">
        <v>10</v>
      </c>
      <c r="E26" s="53"/>
      <c r="F26" s="53"/>
      <c r="G26" s="53"/>
      <c r="H26" s="53"/>
      <c r="I26" s="53"/>
      <c r="J26" s="53"/>
      <c r="K26" s="70"/>
    </row>
    <row r="27" spans="1:11" ht="36">
      <c r="A27" s="1"/>
      <c r="B27" s="34" t="s">
        <v>68</v>
      </c>
      <c r="C27" s="7">
        <v>0.01</v>
      </c>
      <c r="D27" s="52" t="s">
        <v>10</v>
      </c>
      <c r="E27" s="53"/>
      <c r="F27" s="53"/>
      <c r="G27" s="53"/>
      <c r="H27" s="53"/>
      <c r="I27" s="53"/>
      <c r="J27" s="53"/>
      <c r="K27" s="70"/>
    </row>
    <row r="28" spans="1:11" ht="15.75">
      <c r="A28" s="68"/>
      <c r="B28" s="35" t="s">
        <v>55</v>
      </c>
      <c r="C28" s="48"/>
      <c r="D28" s="49"/>
      <c r="E28" s="48"/>
      <c r="F28" s="48"/>
      <c r="G28" s="48"/>
      <c r="H28" s="48"/>
      <c r="I28" s="48"/>
      <c r="J28" s="48"/>
      <c r="K28" s="69"/>
    </row>
    <row r="29" spans="1:11">
      <c r="A29" s="1"/>
      <c r="B29" s="38" t="s">
        <v>53</v>
      </c>
      <c r="C29" s="56"/>
      <c r="D29" s="49"/>
      <c r="E29" s="56"/>
      <c r="F29" s="56"/>
      <c r="G29" s="56"/>
      <c r="H29" s="56"/>
      <c r="I29" s="56"/>
      <c r="J29" s="56"/>
      <c r="K29" s="72"/>
    </row>
    <row r="30" spans="1:11" ht="152.85" customHeight="1">
      <c r="A30" s="1"/>
      <c r="B30" s="37" t="s">
        <v>54</v>
      </c>
      <c r="C30" s="7"/>
      <c r="D30" s="50" t="s">
        <v>47</v>
      </c>
      <c r="E30" s="51"/>
      <c r="F30" s="51"/>
      <c r="G30" s="51"/>
      <c r="H30" s="51"/>
      <c r="I30" s="51"/>
      <c r="J30" s="51"/>
      <c r="K30" s="67"/>
    </row>
    <row r="31" spans="1:11" ht="15.75">
      <c r="A31" s="68"/>
      <c r="B31" s="35" t="s">
        <v>0</v>
      </c>
      <c r="C31" s="48">
        <f>SUM(C32,C42,C53,C69)</f>
        <v>0.55249999999999999</v>
      </c>
      <c r="D31" s="49"/>
      <c r="E31" s="48">
        <f>SUM(E32,E42,E53,E69)</f>
        <v>0</v>
      </c>
      <c r="F31" s="48">
        <f t="shared" ref="F31:K31" si="1">SUM(F32,F42,F53,F69)</f>
        <v>0</v>
      </c>
      <c r="G31" s="48">
        <f t="shared" si="1"/>
        <v>0</v>
      </c>
      <c r="H31" s="48">
        <f t="shared" si="1"/>
        <v>0</v>
      </c>
      <c r="I31" s="48">
        <f t="shared" si="1"/>
        <v>0</v>
      </c>
      <c r="J31" s="48">
        <f t="shared" si="1"/>
        <v>0</v>
      </c>
      <c r="K31" s="69">
        <f t="shared" si="1"/>
        <v>0</v>
      </c>
    </row>
    <row r="32" spans="1:11">
      <c r="A32" s="1"/>
      <c r="B32" s="38" t="s">
        <v>73</v>
      </c>
      <c r="C32" s="56">
        <f>SUM(C35,C36,C38,C39,C40,C41)</f>
        <v>9.0000000000000011E-2</v>
      </c>
      <c r="D32" s="49"/>
      <c r="E32" s="56">
        <f t="shared" ref="E32:K32" si="2">SUM(E35,E36,E38,E39,E40,E41)</f>
        <v>0</v>
      </c>
      <c r="F32" s="56">
        <f t="shared" si="2"/>
        <v>0</v>
      </c>
      <c r="G32" s="56">
        <f t="shared" si="2"/>
        <v>0</v>
      </c>
      <c r="H32" s="56">
        <f t="shared" si="2"/>
        <v>0</v>
      </c>
      <c r="I32" s="56">
        <f t="shared" si="2"/>
        <v>0</v>
      </c>
      <c r="J32" s="56">
        <f t="shared" si="2"/>
        <v>0</v>
      </c>
      <c r="K32" s="72">
        <f t="shared" si="2"/>
        <v>0</v>
      </c>
    </row>
    <row r="33" spans="1:11" ht="153">
      <c r="A33" s="2"/>
      <c r="B33" s="37" t="s">
        <v>69</v>
      </c>
      <c r="C33" s="7"/>
      <c r="D33" s="50" t="s">
        <v>45</v>
      </c>
      <c r="E33" s="51"/>
      <c r="F33" s="51"/>
      <c r="G33" s="51"/>
      <c r="H33" s="51"/>
      <c r="I33" s="51"/>
      <c r="J33" s="51"/>
      <c r="K33" s="67"/>
    </row>
    <row r="34" spans="1:11" ht="76.5">
      <c r="A34" s="2"/>
      <c r="B34" s="37" t="s">
        <v>70</v>
      </c>
      <c r="C34" s="7"/>
      <c r="D34" s="50" t="s">
        <v>47</v>
      </c>
      <c r="E34" s="51"/>
      <c r="F34" s="51"/>
      <c r="G34" s="51"/>
      <c r="H34" s="51"/>
      <c r="I34" s="51"/>
      <c r="J34" s="51"/>
      <c r="K34" s="67"/>
    </row>
    <row r="35" spans="1:11" ht="63.75">
      <c r="A35" s="2"/>
      <c r="B35" s="37" t="s">
        <v>71</v>
      </c>
      <c r="C35" s="7">
        <v>0.02</v>
      </c>
      <c r="D35" s="52" t="s">
        <v>12</v>
      </c>
      <c r="E35" s="7"/>
      <c r="F35" s="7"/>
      <c r="G35" s="7"/>
      <c r="H35" s="7"/>
      <c r="I35" s="7"/>
      <c r="J35" s="7"/>
      <c r="K35" s="73"/>
    </row>
    <row r="36" spans="1:11" ht="89.25">
      <c r="A36" s="2"/>
      <c r="B36" s="37" t="s">
        <v>87</v>
      </c>
      <c r="C36" s="7">
        <v>0.02</v>
      </c>
      <c r="D36" s="52" t="s">
        <v>12</v>
      </c>
      <c r="E36" s="7"/>
      <c r="F36" s="7"/>
      <c r="G36" s="7"/>
      <c r="H36" s="7"/>
      <c r="I36" s="7"/>
      <c r="J36" s="7"/>
      <c r="K36" s="73"/>
    </row>
    <row r="37" spans="1:11" ht="38.25">
      <c r="A37" s="2"/>
      <c r="B37" s="37" t="s">
        <v>56</v>
      </c>
      <c r="C37" s="7"/>
      <c r="D37" s="50" t="s">
        <v>46</v>
      </c>
      <c r="E37" s="51"/>
      <c r="F37" s="51"/>
      <c r="G37" s="51"/>
      <c r="H37" s="51"/>
      <c r="I37" s="51"/>
      <c r="J37" s="51"/>
      <c r="K37" s="67"/>
    </row>
    <row r="38" spans="1:11" ht="63.75">
      <c r="A38" s="2"/>
      <c r="B38" s="37" t="s">
        <v>84</v>
      </c>
      <c r="C38" s="7">
        <v>0.01</v>
      </c>
      <c r="D38" s="52" t="s">
        <v>12</v>
      </c>
      <c r="E38" s="7"/>
      <c r="F38" s="7"/>
      <c r="G38" s="7"/>
      <c r="H38" s="7"/>
      <c r="I38" s="7"/>
      <c r="J38" s="7"/>
      <c r="K38" s="73"/>
    </row>
    <row r="39" spans="1:11" ht="51">
      <c r="A39" s="2"/>
      <c r="B39" s="37" t="s">
        <v>57</v>
      </c>
      <c r="C39" s="7">
        <v>0.01</v>
      </c>
      <c r="D39" s="52" t="s">
        <v>12</v>
      </c>
      <c r="E39" s="7"/>
      <c r="F39" s="7"/>
      <c r="G39" s="7"/>
      <c r="H39" s="7"/>
      <c r="I39" s="7"/>
      <c r="J39" s="7"/>
      <c r="K39" s="73"/>
    </row>
    <row r="40" spans="1:11" ht="242.25">
      <c r="A40" s="2"/>
      <c r="B40" s="37" t="s">
        <v>72</v>
      </c>
      <c r="C40" s="7">
        <v>0.01</v>
      </c>
      <c r="D40" s="52" t="s">
        <v>12</v>
      </c>
      <c r="E40" s="7"/>
      <c r="F40" s="7"/>
      <c r="G40" s="7"/>
      <c r="H40" s="7"/>
      <c r="I40" s="7"/>
      <c r="J40" s="7"/>
      <c r="K40" s="73"/>
    </row>
    <row r="41" spans="1:11" ht="38.25">
      <c r="A41" s="2"/>
      <c r="B41" s="37" t="s">
        <v>58</v>
      </c>
      <c r="C41" s="7">
        <v>0.02</v>
      </c>
      <c r="D41" s="52" t="s">
        <v>12</v>
      </c>
      <c r="E41" s="7"/>
      <c r="F41" s="7"/>
      <c r="G41" s="7"/>
      <c r="H41" s="7"/>
      <c r="I41" s="7"/>
      <c r="J41" s="7"/>
      <c r="K41" s="73"/>
    </row>
    <row r="42" spans="1:11">
      <c r="A42" s="68"/>
      <c r="B42" s="35" t="s">
        <v>74</v>
      </c>
      <c r="C42" s="56">
        <f>SUM(C44:C51)</f>
        <v>5.5E-2</v>
      </c>
      <c r="D42" s="58"/>
      <c r="E42" s="56">
        <f t="shared" ref="E42:K42" si="3">SUM(E44:E52)</f>
        <v>0</v>
      </c>
      <c r="F42" s="56">
        <f t="shared" si="3"/>
        <v>0</v>
      </c>
      <c r="G42" s="56">
        <f t="shared" si="3"/>
        <v>0</v>
      </c>
      <c r="H42" s="56">
        <f t="shared" si="3"/>
        <v>0</v>
      </c>
      <c r="I42" s="56">
        <f t="shared" si="3"/>
        <v>0</v>
      </c>
      <c r="J42" s="56">
        <f t="shared" si="3"/>
        <v>0</v>
      </c>
      <c r="K42" s="72">
        <f t="shared" si="3"/>
        <v>0</v>
      </c>
    </row>
    <row r="43" spans="1:11" ht="28.7" customHeight="1">
      <c r="A43" s="2"/>
      <c r="B43" s="37" t="s">
        <v>35</v>
      </c>
      <c r="C43" s="7"/>
      <c r="D43" s="52"/>
      <c r="E43" s="7"/>
      <c r="F43" s="7"/>
      <c r="G43" s="7"/>
      <c r="H43" s="7"/>
      <c r="I43" s="7"/>
      <c r="J43" s="7"/>
      <c r="K43" s="73"/>
    </row>
    <row r="44" spans="1:11" ht="22.5">
      <c r="A44" s="2"/>
      <c r="B44" s="39" t="s">
        <v>36</v>
      </c>
      <c r="C44" s="7">
        <v>5.0000000000000001E-3</v>
      </c>
      <c r="D44" s="52" t="s">
        <v>12</v>
      </c>
      <c r="E44" s="7"/>
      <c r="F44" s="7"/>
      <c r="G44" s="7"/>
      <c r="H44" s="7"/>
      <c r="I44" s="7"/>
      <c r="J44" s="7"/>
      <c r="K44" s="73"/>
    </row>
    <row r="45" spans="1:11" ht="30.95" customHeight="1">
      <c r="A45" s="74"/>
      <c r="B45" s="39" t="s">
        <v>37</v>
      </c>
      <c r="C45" s="7">
        <v>5.0000000000000001E-3</v>
      </c>
      <c r="D45" s="52" t="s">
        <v>12</v>
      </c>
      <c r="E45" s="7"/>
      <c r="F45" s="7"/>
      <c r="G45" s="7"/>
      <c r="H45" s="7"/>
      <c r="I45" s="7"/>
      <c r="J45" s="7"/>
      <c r="K45" s="73"/>
    </row>
    <row r="46" spans="1:11" ht="22.5">
      <c r="A46" s="74"/>
      <c r="B46" s="39" t="s">
        <v>19</v>
      </c>
      <c r="C46" s="7">
        <v>5.0000000000000001E-3</v>
      </c>
      <c r="D46" s="52" t="s">
        <v>12</v>
      </c>
      <c r="E46" s="7"/>
      <c r="F46" s="7"/>
      <c r="G46" s="7"/>
      <c r="H46" s="7"/>
      <c r="I46" s="7"/>
      <c r="J46" s="7"/>
      <c r="K46" s="73"/>
    </row>
    <row r="47" spans="1:11" ht="22.5">
      <c r="A47" s="74"/>
      <c r="B47" s="39" t="s">
        <v>75</v>
      </c>
      <c r="C47" s="7">
        <v>0.01</v>
      </c>
      <c r="D47" s="52" t="s">
        <v>12</v>
      </c>
      <c r="E47" s="7"/>
      <c r="F47" s="7"/>
      <c r="G47" s="7"/>
      <c r="H47" s="7"/>
      <c r="I47" s="7"/>
      <c r="J47" s="7"/>
      <c r="K47" s="73"/>
    </row>
    <row r="48" spans="1:11" ht="22.5">
      <c r="A48" s="74"/>
      <c r="B48" s="39" t="s">
        <v>20</v>
      </c>
      <c r="C48" s="7">
        <v>5.0000000000000001E-3</v>
      </c>
      <c r="D48" s="52" t="s">
        <v>12</v>
      </c>
      <c r="E48" s="7"/>
      <c r="F48" s="7"/>
      <c r="G48" s="7"/>
      <c r="H48" s="7"/>
      <c r="I48" s="7"/>
      <c r="J48" s="7"/>
      <c r="K48" s="73"/>
    </row>
    <row r="49" spans="1:11" ht="22.5">
      <c r="A49" s="74"/>
      <c r="B49" s="39" t="s">
        <v>21</v>
      </c>
      <c r="C49" s="7">
        <v>0.01</v>
      </c>
      <c r="D49" s="52" t="s">
        <v>12</v>
      </c>
      <c r="E49" s="7"/>
      <c r="F49" s="7"/>
      <c r="G49" s="7"/>
      <c r="H49" s="7"/>
      <c r="I49" s="7"/>
      <c r="J49" s="7"/>
      <c r="K49" s="73"/>
    </row>
    <row r="50" spans="1:11" ht="22.5">
      <c r="A50" s="74"/>
      <c r="B50" s="39" t="s">
        <v>22</v>
      </c>
      <c r="C50" s="7">
        <v>5.0000000000000001E-3</v>
      </c>
      <c r="D50" s="52" t="s">
        <v>12</v>
      </c>
      <c r="E50" s="7"/>
      <c r="F50" s="7"/>
      <c r="G50" s="7"/>
      <c r="H50" s="7"/>
      <c r="I50" s="7"/>
      <c r="J50" s="7"/>
      <c r="K50" s="73"/>
    </row>
    <row r="51" spans="1:11" ht="22.5">
      <c r="A51" s="74"/>
      <c r="B51" s="39" t="s">
        <v>23</v>
      </c>
      <c r="C51" s="7">
        <v>0.01</v>
      </c>
      <c r="D51" s="52" t="s">
        <v>12</v>
      </c>
      <c r="E51" s="7"/>
      <c r="F51" s="7"/>
      <c r="G51" s="7"/>
      <c r="H51" s="7"/>
      <c r="I51" s="7"/>
      <c r="J51" s="7"/>
      <c r="K51" s="73"/>
    </row>
    <row r="52" spans="1:11" ht="22.5">
      <c r="A52" s="74"/>
      <c r="B52" s="39" t="s">
        <v>24</v>
      </c>
      <c r="C52" s="7"/>
      <c r="D52" s="50" t="s">
        <v>11</v>
      </c>
      <c r="E52" s="51"/>
      <c r="F52" s="51"/>
      <c r="G52" s="51"/>
      <c r="H52" s="51"/>
      <c r="I52" s="51"/>
      <c r="J52" s="51"/>
      <c r="K52" s="67"/>
    </row>
    <row r="53" spans="1:11" ht="25.5">
      <c r="A53" s="68"/>
      <c r="B53" s="35" t="s">
        <v>76</v>
      </c>
      <c r="C53" s="56">
        <f>SUM(C54:C56,C59:C62,C63:C64)</f>
        <v>0.13750000000000001</v>
      </c>
      <c r="D53" s="57"/>
      <c r="E53" s="56">
        <f t="shared" ref="E53:K53" si="4">SUM(E54:E56,E59:E62,E63:E64)</f>
        <v>0</v>
      </c>
      <c r="F53" s="56">
        <f t="shared" si="4"/>
        <v>0</v>
      </c>
      <c r="G53" s="56">
        <f t="shared" si="4"/>
        <v>0</v>
      </c>
      <c r="H53" s="56">
        <f t="shared" si="4"/>
        <v>0</v>
      </c>
      <c r="I53" s="56">
        <f t="shared" si="4"/>
        <v>0</v>
      </c>
      <c r="J53" s="56">
        <f t="shared" si="4"/>
        <v>0</v>
      </c>
      <c r="K53" s="72">
        <f t="shared" si="4"/>
        <v>0</v>
      </c>
    </row>
    <row r="54" spans="1:11" ht="14.25">
      <c r="A54" s="2"/>
      <c r="B54" s="40" t="s">
        <v>50</v>
      </c>
      <c r="C54" s="7"/>
      <c r="D54" s="52"/>
      <c r="E54" s="7"/>
      <c r="F54" s="7"/>
      <c r="G54" s="7"/>
      <c r="H54" s="7"/>
      <c r="I54" s="7"/>
      <c r="J54" s="7"/>
      <c r="K54" s="73"/>
    </row>
    <row r="55" spans="1:11" ht="22.5">
      <c r="A55" s="2"/>
      <c r="B55" s="39" t="s">
        <v>25</v>
      </c>
      <c r="C55" s="7">
        <v>2.5000000000000001E-3</v>
      </c>
      <c r="D55" s="52" t="s">
        <v>12</v>
      </c>
      <c r="E55" s="7"/>
      <c r="F55" s="7"/>
      <c r="G55" s="7"/>
      <c r="H55" s="7"/>
      <c r="I55" s="7"/>
      <c r="J55" s="7"/>
      <c r="K55" s="73"/>
    </row>
    <row r="56" spans="1:11" ht="14.25">
      <c r="A56" s="2"/>
      <c r="B56" s="39" t="s">
        <v>26</v>
      </c>
      <c r="C56" s="7">
        <v>5.0000000000000001E-3</v>
      </c>
      <c r="D56" s="52"/>
      <c r="E56" s="7"/>
      <c r="F56" s="7"/>
      <c r="G56" s="7"/>
      <c r="H56" s="7"/>
      <c r="I56" s="7"/>
      <c r="J56" s="7"/>
      <c r="K56" s="73"/>
    </row>
    <row r="57" spans="1:11" ht="22.5">
      <c r="A57" s="2"/>
      <c r="B57" s="39" t="s">
        <v>27</v>
      </c>
      <c r="C57" s="7"/>
      <c r="D57" s="50" t="s">
        <v>11</v>
      </c>
      <c r="E57" s="51"/>
      <c r="F57" s="51"/>
      <c r="G57" s="51"/>
      <c r="H57" s="51"/>
      <c r="I57" s="51"/>
      <c r="J57" s="51"/>
      <c r="K57" s="67"/>
    </row>
    <row r="58" spans="1:11" ht="14.25">
      <c r="A58" s="2"/>
      <c r="B58" s="39" t="s">
        <v>59</v>
      </c>
      <c r="C58" s="7">
        <v>0.05</v>
      </c>
      <c r="D58" s="60"/>
      <c r="E58" s="7"/>
      <c r="F58" s="7"/>
      <c r="G58" s="7"/>
      <c r="H58" s="7"/>
      <c r="I58" s="7"/>
      <c r="J58" s="7"/>
      <c r="K58" s="73"/>
    </row>
    <row r="59" spans="1:11" ht="22.5">
      <c r="A59" s="2"/>
      <c r="B59" s="39" t="s">
        <v>77</v>
      </c>
      <c r="C59" s="7">
        <v>0.03</v>
      </c>
      <c r="D59" s="52" t="s">
        <v>12</v>
      </c>
      <c r="E59" s="7"/>
      <c r="F59" s="7"/>
      <c r="G59" s="7"/>
      <c r="H59" s="7"/>
      <c r="I59" s="7"/>
      <c r="J59" s="7"/>
      <c r="K59" s="73"/>
    </row>
    <row r="60" spans="1:11" ht="14.25">
      <c r="A60" s="2"/>
      <c r="B60" s="39" t="s">
        <v>28</v>
      </c>
      <c r="C60" s="7">
        <v>0.03</v>
      </c>
      <c r="D60" s="52"/>
      <c r="E60" s="7"/>
      <c r="F60" s="7"/>
      <c r="G60" s="7"/>
      <c r="H60" s="7"/>
      <c r="I60" s="7"/>
      <c r="J60" s="7"/>
      <c r="K60" s="73"/>
    </row>
    <row r="61" spans="1:11" ht="14.25">
      <c r="A61" s="2"/>
      <c r="B61" s="39" t="s">
        <v>29</v>
      </c>
      <c r="C61" s="7">
        <v>0.02</v>
      </c>
      <c r="D61" s="52"/>
      <c r="E61" s="7"/>
      <c r="F61" s="7"/>
      <c r="G61" s="7"/>
      <c r="H61" s="7"/>
      <c r="I61" s="7"/>
      <c r="J61" s="7"/>
      <c r="K61" s="73"/>
    </row>
    <row r="62" spans="1:11" ht="14.25">
      <c r="A62" s="2"/>
      <c r="B62" s="39" t="s">
        <v>30</v>
      </c>
      <c r="C62" s="7">
        <v>0.03</v>
      </c>
      <c r="D62" s="52"/>
      <c r="E62" s="7"/>
      <c r="F62" s="7"/>
      <c r="G62" s="7"/>
      <c r="H62" s="7"/>
      <c r="I62" s="7"/>
      <c r="J62" s="7"/>
      <c r="K62" s="73"/>
    </row>
    <row r="63" spans="1:11" ht="14.25">
      <c r="A63" s="2"/>
      <c r="B63" s="39" t="s">
        <v>31</v>
      </c>
      <c r="C63" s="7">
        <v>0.01</v>
      </c>
      <c r="D63" s="52"/>
      <c r="E63" s="7"/>
      <c r="F63" s="7"/>
      <c r="G63" s="7"/>
      <c r="H63" s="7"/>
      <c r="I63" s="7"/>
      <c r="J63" s="7"/>
      <c r="K63" s="73"/>
    </row>
    <row r="64" spans="1:11" ht="14.25">
      <c r="A64" s="2"/>
      <c r="B64" s="39" t="s">
        <v>32</v>
      </c>
      <c r="C64" s="7">
        <v>0.01</v>
      </c>
      <c r="D64" s="52"/>
      <c r="E64" s="7"/>
      <c r="F64" s="7"/>
      <c r="G64" s="7"/>
      <c r="H64" s="7"/>
      <c r="I64" s="7"/>
      <c r="J64" s="7"/>
      <c r="K64" s="73"/>
    </row>
    <row r="65" spans="1:11" ht="22.5">
      <c r="A65" s="2"/>
      <c r="B65" s="39" t="s">
        <v>33</v>
      </c>
      <c r="C65" s="7"/>
      <c r="D65" s="50" t="s">
        <v>11</v>
      </c>
      <c r="E65" s="51"/>
      <c r="F65" s="51"/>
      <c r="G65" s="51"/>
      <c r="H65" s="51"/>
      <c r="I65" s="51"/>
      <c r="J65" s="51"/>
      <c r="K65" s="67"/>
    </row>
    <row r="66" spans="1:11" ht="22.5">
      <c r="A66" s="2"/>
      <c r="B66" s="39" t="s">
        <v>34</v>
      </c>
      <c r="C66" s="7"/>
      <c r="D66" s="50" t="s">
        <v>11</v>
      </c>
      <c r="E66" s="51"/>
      <c r="F66" s="51"/>
      <c r="G66" s="51"/>
      <c r="H66" s="51"/>
      <c r="I66" s="51"/>
      <c r="J66" s="51"/>
      <c r="K66" s="67"/>
    </row>
    <row r="67" spans="1:11" ht="22.5">
      <c r="A67" s="2"/>
      <c r="B67" s="39" t="s">
        <v>52</v>
      </c>
      <c r="C67" s="7"/>
      <c r="D67" s="50" t="s">
        <v>11</v>
      </c>
      <c r="E67" s="51"/>
      <c r="F67" s="51"/>
      <c r="G67" s="51"/>
      <c r="H67" s="51"/>
      <c r="I67" s="51"/>
      <c r="J67" s="51"/>
      <c r="K67" s="67"/>
    </row>
    <row r="68" spans="1:11" ht="22.5">
      <c r="A68" s="2"/>
      <c r="B68" s="39" t="s">
        <v>78</v>
      </c>
      <c r="C68" s="7"/>
      <c r="D68" s="50" t="s">
        <v>11</v>
      </c>
      <c r="E68" s="51"/>
      <c r="F68" s="51"/>
      <c r="G68" s="51"/>
      <c r="H68" s="51"/>
      <c r="I68" s="51"/>
      <c r="J68" s="51"/>
      <c r="K68" s="67"/>
    </row>
    <row r="69" spans="1:11">
      <c r="A69" s="68"/>
      <c r="B69" s="35" t="s">
        <v>79</v>
      </c>
      <c r="C69" s="56">
        <f>SUM(C71,C72,C73,C74:C77,C78:C85,C88,C89)</f>
        <v>0.27</v>
      </c>
      <c r="D69" s="57"/>
      <c r="E69" s="56">
        <f>SUM(E71,E72,E73,E74:E77,E78:E85,E88,E89)</f>
        <v>0</v>
      </c>
      <c r="F69" s="56">
        <f t="shared" ref="F69:K69" si="5">SUM(F71,F72,F73,F74:F77,F78:F85,F88,F89)</f>
        <v>0</v>
      </c>
      <c r="G69" s="56">
        <f t="shared" si="5"/>
        <v>0</v>
      </c>
      <c r="H69" s="56">
        <f t="shared" si="5"/>
        <v>0</v>
      </c>
      <c r="I69" s="56">
        <f t="shared" si="5"/>
        <v>0</v>
      </c>
      <c r="J69" s="56">
        <f t="shared" si="5"/>
        <v>0</v>
      </c>
      <c r="K69" s="72">
        <f t="shared" si="5"/>
        <v>0</v>
      </c>
    </row>
    <row r="70" spans="1:11">
      <c r="A70" s="2"/>
      <c r="B70" s="37" t="s">
        <v>13</v>
      </c>
      <c r="C70" s="7"/>
      <c r="D70" s="52"/>
      <c r="E70" s="61"/>
      <c r="F70" s="61"/>
      <c r="G70" s="61"/>
      <c r="H70" s="61"/>
      <c r="I70" s="61"/>
      <c r="J70" s="61"/>
      <c r="K70" s="75"/>
    </row>
    <row r="71" spans="1:11" ht="102">
      <c r="A71" s="2"/>
      <c r="B71" s="37" t="s">
        <v>38</v>
      </c>
      <c r="C71" s="7">
        <v>0.04</v>
      </c>
      <c r="D71" s="52" t="s">
        <v>12</v>
      </c>
      <c r="E71" s="7"/>
      <c r="F71" s="7"/>
      <c r="G71" s="7"/>
      <c r="H71" s="7"/>
      <c r="I71" s="7"/>
      <c r="J71" s="7"/>
      <c r="K71" s="73"/>
    </row>
    <row r="72" spans="1:11" ht="89.25">
      <c r="A72" s="2"/>
      <c r="B72" s="37" t="s">
        <v>85</v>
      </c>
      <c r="C72" s="7">
        <v>0.04</v>
      </c>
      <c r="D72" s="52" t="s">
        <v>12</v>
      </c>
      <c r="E72" s="7"/>
      <c r="F72" s="7"/>
      <c r="G72" s="7"/>
      <c r="H72" s="7"/>
      <c r="I72" s="7"/>
      <c r="J72" s="7"/>
      <c r="K72" s="73"/>
    </row>
    <row r="73" spans="1:11" ht="63.75">
      <c r="A73" s="2"/>
      <c r="B73" s="37" t="s">
        <v>41</v>
      </c>
      <c r="C73" s="7">
        <v>0.02</v>
      </c>
      <c r="D73" s="52" t="s">
        <v>12</v>
      </c>
      <c r="E73" s="7"/>
      <c r="F73" s="7"/>
      <c r="G73" s="7"/>
      <c r="H73" s="7"/>
      <c r="I73" s="7"/>
      <c r="J73" s="7"/>
      <c r="K73" s="73"/>
    </row>
    <row r="74" spans="1:11" ht="38.25">
      <c r="A74" s="2"/>
      <c r="B74" s="37" t="s">
        <v>1</v>
      </c>
      <c r="C74" s="7">
        <v>0.01</v>
      </c>
      <c r="D74" s="52" t="s">
        <v>12</v>
      </c>
      <c r="E74" s="7"/>
      <c r="F74" s="7"/>
      <c r="G74" s="7"/>
      <c r="H74" s="7"/>
      <c r="I74" s="7"/>
      <c r="J74" s="7"/>
      <c r="K74" s="73"/>
    </row>
    <row r="75" spans="1:11" ht="76.5">
      <c r="A75" s="2"/>
      <c r="B75" s="37" t="s">
        <v>81</v>
      </c>
      <c r="C75" s="7"/>
      <c r="D75" s="50" t="s">
        <v>11</v>
      </c>
      <c r="E75" s="51"/>
      <c r="F75" s="51"/>
      <c r="G75" s="51"/>
      <c r="H75" s="51"/>
      <c r="I75" s="51"/>
      <c r="J75" s="51"/>
      <c r="K75" s="67"/>
    </row>
    <row r="76" spans="1:11" ht="25.5">
      <c r="A76" s="2"/>
      <c r="B76" s="37" t="s">
        <v>2</v>
      </c>
      <c r="C76" s="7">
        <v>5.0000000000000001E-3</v>
      </c>
      <c r="D76" s="52" t="s">
        <v>12</v>
      </c>
      <c r="E76" s="7"/>
      <c r="F76" s="7"/>
      <c r="G76" s="7"/>
      <c r="H76" s="7"/>
      <c r="I76" s="7"/>
      <c r="J76" s="7"/>
      <c r="K76" s="73"/>
    </row>
    <row r="77" spans="1:11" ht="102">
      <c r="A77" s="2"/>
      <c r="B77" s="37" t="s">
        <v>39</v>
      </c>
      <c r="C77" s="7">
        <v>0.01</v>
      </c>
      <c r="D77" s="52" t="s">
        <v>12</v>
      </c>
      <c r="E77" s="7"/>
      <c r="F77" s="7"/>
      <c r="G77" s="7"/>
      <c r="H77" s="7"/>
      <c r="I77" s="7"/>
      <c r="J77" s="7"/>
      <c r="K77" s="73"/>
    </row>
    <row r="78" spans="1:11" ht="51">
      <c r="A78" s="2"/>
      <c r="B78" s="37" t="s">
        <v>80</v>
      </c>
      <c r="C78" s="7">
        <v>5.0000000000000001E-3</v>
      </c>
      <c r="D78" s="52" t="s">
        <v>12</v>
      </c>
      <c r="E78" s="7"/>
      <c r="F78" s="7"/>
      <c r="G78" s="7"/>
      <c r="H78" s="7"/>
      <c r="I78" s="7"/>
      <c r="J78" s="7"/>
      <c r="K78" s="73"/>
    </row>
    <row r="79" spans="1:11" ht="25.5">
      <c r="A79" s="2"/>
      <c r="B79" s="37" t="s">
        <v>3</v>
      </c>
      <c r="C79" s="7">
        <v>0.01</v>
      </c>
      <c r="D79" s="52" t="s">
        <v>12</v>
      </c>
      <c r="E79" s="7"/>
      <c r="F79" s="7"/>
      <c r="G79" s="7"/>
      <c r="H79" s="7"/>
      <c r="I79" s="7"/>
      <c r="J79" s="7"/>
      <c r="K79" s="73"/>
    </row>
    <row r="80" spans="1:11" ht="102">
      <c r="A80" s="2"/>
      <c r="B80" s="37" t="s">
        <v>60</v>
      </c>
      <c r="C80" s="7">
        <v>0.01</v>
      </c>
      <c r="D80" s="52" t="s">
        <v>12</v>
      </c>
      <c r="E80" s="7"/>
      <c r="F80" s="7"/>
      <c r="G80" s="7"/>
      <c r="H80" s="7"/>
      <c r="I80" s="7"/>
      <c r="J80" s="7"/>
      <c r="K80" s="73"/>
    </row>
    <row r="81" spans="1:11" ht="24">
      <c r="A81" s="2"/>
      <c r="B81" s="34" t="s">
        <v>42</v>
      </c>
      <c r="C81" s="7">
        <v>0.01</v>
      </c>
      <c r="D81" s="52" t="s">
        <v>12</v>
      </c>
      <c r="E81" s="7"/>
      <c r="F81" s="7"/>
      <c r="G81" s="7"/>
      <c r="H81" s="7"/>
      <c r="I81" s="7"/>
      <c r="J81" s="7"/>
      <c r="K81" s="73"/>
    </row>
    <row r="82" spans="1:11" ht="36">
      <c r="A82" s="2"/>
      <c r="B82" s="34" t="s">
        <v>86</v>
      </c>
      <c r="C82" s="7">
        <v>0.01</v>
      </c>
      <c r="D82" s="52" t="s">
        <v>12</v>
      </c>
      <c r="E82" s="7"/>
      <c r="F82" s="7"/>
      <c r="G82" s="7"/>
      <c r="H82" s="7"/>
      <c r="I82" s="7"/>
      <c r="J82" s="7"/>
      <c r="K82" s="73"/>
    </row>
    <row r="83" spans="1:11" ht="52.35" customHeight="1">
      <c r="A83" s="2"/>
      <c r="B83" s="34" t="s">
        <v>4</v>
      </c>
      <c r="C83" s="7">
        <v>0.03</v>
      </c>
      <c r="D83" s="52" t="s">
        <v>12</v>
      </c>
      <c r="E83" s="7"/>
      <c r="F83" s="7"/>
      <c r="G83" s="7"/>
      <c r="H83" s="7"/>
      <c r="I83" s="7"/>
      <c r="J83" s="7"/>
      <c r="K83" s="73"/>
    </row>
    <row r="84" spans="1:11" ht="24">
      <c r="A84" s="2"/>
      <c r="B84" s="34" t="s">
        <v>51</v>
      </c>
      <c r="C84" s="7">
        <v>5.0000000000000001E-3</v>
      </c>
      <c r="D84" s="52" t="s">
        <v>12</v>
      </c>
      <c r="E84" s="7"/>
      <c r="F84" s="7"/>
      <c r="G84" s="7"/>
      <c r="H84" s="7"/>
      <c r="I84" s="7"/>
      <c r="J84" s="7"/>
      <c r="K84" s="73"/>
    </row>
    <row r="85" spans="1:11" ht="24">
      <c r="A85" s="2"/>
      <c r="B85" s="34" t="s">
        <v>5</v>
      </c>
      <c r="C85" s="7">
        <v>5.0000000000000001E-3</v>
      </c>
      <c r="D85" s="52" t="s">
        <v>12</v>
      </c>
      <c r="E85" s="7"/>
      <c r="F85" s="7"/>
      <c r="G85" s="7"/>
      <c r="H85" s="7"/>
      <c r="I85" s="7"/>
      <c r="J85" s="7"/>
      <c r="K85" s="73"/>
    </row>
    <row r="86" spans="1:11" ht="108">
      <c r="A86" s="68"/>
      <c r="B86" s="34" t="s">
        <v>83</v>
      </c>
      <c r="C86" s="7"/>
      <c r="D86" s="50" t="s">
        <v>11</v>
      </c>
      <c r="E86" s="51"/>
      <c r="F86" s="51"/>
      <c r="G86" s="51"/>
      <c r="H86" s="51"/>
      <c r="I86" s="51"/>
      <c r="J86" s="51"/>
      <c r="K86" s="67"/>
    </row>
    <row r="87" spans="1:11" ht="24">
      <c r="A87" s="68"/>
      <c r="B87" s="34" t="s">
        <v>40</v>
      </c>
      <c r="C87" s="7"/>
      <c r="D87" s="50"/>
      <c r="E87" s="7"/>
      <c r="F87" s="7"/>
      <c r="G87" s="7"/>
      <c r="H87" s="7"/>
      <c r="I87" s="7"/>
      <c r="J87" s="7"/>
      <c r="K87" s="73"/>
    </row>
    <row r="88" spans="1:11" ht="132">
      <c r="A88" s="76"/>
      <c r="B88" s="34" t="s">
        <v>186</v>
      </c>
      <c r="C88" s="7">
        <v>0.03</v>
      </c>
      <c r="D88" s="52" t="s">
        <v>12</v>
      </c>
      <c r="E88" s="7"/>
      <c r="F88" s="7"/>
      <c r="G88" s="7"/>
      <c r="H88" s="7"/>
      <c r="I88" s="7"/>
      <c r="J88" s="7"/>
      <c r="K88" s="73"/>
    </row>
    <row r="89" spans="1:11" ht="288">
      <c r="A89" s="76"/>
      <c r="B89" s="34" t="s">
        <v>82</v>
      </c>
      <c r="C89" s="7">
        <v>0.03</v>
      </c>
      <c r="D89" s="52" t="s">
        <v>12</v>
      </c>
      <c r="E89" s="7"/>
      <c r="F89" s="7"/>
      <c r="G89" s="7"/>
      <c r="H89" s="7"/>
      <c r="I89" s="7"/>
      <c r="J89" s="7"/>
      <c r="K89" s="73"/>
    </row>
    <row r="90" spans="1:11">
      <c r="A90" s="68"/>
      <c r="B90" s="35" t="s">
        <v>43</v>
      </c>
      <c r="C90" s="56">
        <f>C92+C91</f>
        <v>0.02</v>
      </c>
      <c r="D90" s="59"/>
      <c r="E90" s="56">
        <f>SUM(E91,E92)</f>
        <v>0</v>
      </c>
      <c r="F90" s="56">
        <f t="shared" ref="F90:K90" si="6">SUM(F91,F92)</f>
        <v>0</v>
      </c>
      <c r="G90" s="56">
        <f t="shared" si="6"/>
        <v>0</v>
      </c>
      <c r="H90" s="56">
        <f t="shared" si="6"/>
        <v>0</v>
      </c>
      <c r="I90" s="56">
        <f t="shared" si="6"/>
        <v>0</v>
      </c>
      <c r="J90" s="56">
        <f t="shared" si="6"/>
        <v>0</v>
      </c>
      <c r="K90" s="72">
        <f t="shared" si="6"/>
        <v>0</v>
      </c>
    </row>
    <row r="91" spans="1:11" ht="132">
      <c r="A91" s="76"/>
      <c r="B91" s="34" t="s">
        <v>187</v>
      </c>
      <c r="C91" s="7">
        <v>0.01</v>
      </c>
      <c r="D91" s="52"/>
      <c r="E91" s="7"/>
      <c r="F91" s="7"/>
      <c r="G91" s="7"/>
      <c r="H91" s="7"/>
      <c r="I91" s="7"/>
      <c r="J91" s="7"/>
      <c r="K91" s="73"/>
    </row>
    <row r="92" spans="1:11" ht="409.5">
      <c r="A92" s="76"/>
      <c r="B92" s="34" t="s">
        <v>188</v>
      </c>
      <c r="C92" s="7">
        <v>0.01</v>
      </c>
      <c r="D92" s="52" t="s">
        <v>12</v>
      </c>
      <c r="E92" s="7"/>
      <c r="F92" s="7"/>
      <c r="G92" s="7"/>
      <c r="H92" s="7"/>
      <c r="I92" s="7"/>
      <c r="J92" s="7"/>
      <c r="K92" s="73"/>
    </row>
    <row r="93" spans="1:11">
      <c r="A93" s="68"/>
      <c r="B93" s="35" t="s">
        <v>185</v>
      </c>
      <c r="C93" s="56">
        <f>SUM(C94:C94)</f>
        <v>0.1575</v>
      </c>
      <c r="D93" s="59"/>
      <c r="E93" s="56">
        <f t="shared" ref="E93:K93" si="7">SUM(E94:E94)</f>
        <v>0</v>
      </c>
      <c r="F93" s="56">
        <f t="shared" si="7"/>
        <v>0</v>
      </c>
      <c r="G93" s="56">
        <f t="shared" si="7"/>
        <v>0</v>
      </c>
      <c r="H93" s="56">
        <f t="shared" si="7"/>
        <v>0</v>
      </c>
      <c r="I93" s="56">
        <f t="shared" si="7"/>
        <v>0</v>
      </c>
      <c r="J93" s="56">
        <f t="shared" si="7"/>
        <v>0</v>
      </c>
      <c r="K93" s="72">
        <f t="shared" si="7"/>
        <v>0</v>
      </c>
    </row>
    <row r="94" spans="1:11" ht="18">
      <c r="A94" s="77"/>
      <c r="B94" s="34"/>
      <c r="C94" s="7">
        <v>0.1575</v>
      </c>
      <c r="D94" s="50"/>
      <c r="E94" s="51"/>
      <c r="F94" s="51"/>
      <c r="G94" s="51"/>
      <c r="H94" s="51"/>
      <c r="I94" s="51"/>
      <c r="J94" s="51"/>
      <c r="K94" s="67"/>
    </row>
    <row r="95" spans="1:11">
      <c r="A95" s="68"/>
      <c r="B95" s="35" t="s">
        <v>6</v>
      </c>
      <c r="C95" s="56">
        <f>SUM(C96:C191)</f>
        <v>0.15000000000000008</v>
      </c>
      <c r="D95" s="59"/>
      <c r="E95" s="56">
        <f>SUM(E96:E191)</f>
        <v>0</v>
      </c>
      <c r="F95" s="56">
        <f t="shared" ref="F95:K95" si="8">SUM(F96:F191)</f>
        <v>0</v>
      </c>
      <c r="G95" s="56">
        <f t="shared" si="8"/>
        <v>0</v>
      </c>
      <c r="H95" s="56">
        <f t="shared" si="8"/>
        <v>0</v>
      </c>
      <c r="I95" s="56">
        <f t="shared" si="8"/>
        <v>0</v>
      </c>
      <c r="J95" s="56">
        <f t="shared" si="8"/>
        <v>0</v>
      </c>
      <c r="K95" s="72">
        <f t="shared" si="8"/>
        <v>0</v>
      </c>
    </row>
    <row r="96" spans="1:11" ht="15">
      <c r="A96" s="2"/>
      <c r="B96" s="41" t="s">
        <v>88</v>
      </c>
      <c r="C96" s="54"/>
      <c r="D96" s="50"/>
      <c r="E96" s="7"/>
      <c r="F96" s="7"/>
      <c r="G96" s="7"/>
      <c r="H96" s="7"/>
      <c r="I96" s="7"/>
      <c r="J96" s="7"/>
      <c r="K96" s="73"/>
    </row>
    <row r="97" spans="1:11" ht="45">
      <c r="A97" s="2"/>
      <c r="B97" s="41" t="s">
        <v>89</v>
      </c>
      <c r="C97" s="7"/>
      <c r="D97" s="50" t="s">
        <v>11</v>
      </c>
      <c r="E97" s="51"/>
      <c r="F97" s="51"/>
      <c r="G97" s="51"/>
      <c r="H97" s="51"/>
      <c r="I97" s="51"/>
      <c r="J97" s="51"/>
      <c r="K97" s="67"/>
    </row>
    <row r="98" spans="1:11" ht="75">
      <c r="A98" s="78"/>
      <c r="B98" s="41" t="s">
        <v>90</v>
      </c>
      <c r="C98" s="7"/>
      <c r="D98" s="50" t="s">
        <v>11</v>
      </c>
      <c r="E98" s="51"/>
      <c r="F98" s="51"/>
      <c r="G98" s="51"/>
      <c r="H98" s="51"/>
      <c r="I98" s="51"/>
      <c r="J98" s="51"/>
      <c r="K98" s="67"/>
    </row>
    <row r="99" spans="1:11" ht="30">
      <c r="A99" s="2"/>
      <c r="B99" s="41" t="s">
        <v>91</v>
      </c>
      <c r="C99" s="7"/>
      <c r="D99" s="50" t="s">
        <v>11</v>
      </c>
      <c r="E99" s="51"/>
      <c r="F99" s="51"/>
      <c r="G99" s="51"/>
      <c r="H99" s="51"/>
      <c r="I99" s="51"/>
      <c r="J99" s="51"/>
      <c r="K99" s="67"/>
    </row>
    <row r="100" spans="1:11" ht="22.5">
      <c r="A100" s="2"/>
      <c r="B100" s="42" t="s">
        <v>92</v>
      </c>
      <c r="C100" s="7"/>
      <c r="D100" s="52" t="s">
        <v>12</v>
      </c>
      <c r="E100" s="7"/>
      <c r="F100" s="7"/>
      <c r="G100" s="7"/>
      <c r="H100" s="7"/>
      <c r="I100" s="7"/>
      <c r="J100" s="7"/>
      <c r="K100" s="73"/>
    </row>
    <row r="101" spans="1:11" ht="22.5">
      <c r="A101" s="2"/>
      <c r="B101" s="42" t="s">
        <v>93</v>
      </c>
      <c r="C101" s="7">
        <v>2.5000000000000001E-3</v>
      </c>
      <c r="D101" s="52" t="s">
        <v>12</v>
      </c>
      <c r="E101" s="7"/>
      <c r="F101" s="7"/>
      <c r="G101" s="7"/>
      <c r="H101" s="7"/>
      <c r="I101" s="7"/>
      <c r="J101" s="7"/>
      <c r="K101" s="73"/>
    </row>
    <row r="102" spans="1:11" ht="22.5">
      <c r="A102" s="2"/>
      <c r="B102" s="42" t="s">
        <v>94</v>
      </c>
      <c r="C102" s="7">
        <v>2.5000000000000001E-3</v>
      </c>
      <c r="D102" s="52" t="s">
        <v>12</v>
      </c>
      <c r="E102" s="7"/>
      <c r="F102" s="7"/>
      <c r="G102" s="7"/>
      <c r="H102" s="7"/>
      <c r="I102" s="7"/>
      <c r="J102" s="7"/>
      <c r="K102" s="73"/>
    </row>
    <row r="103" spans="1:11" ht="51">
      <c r="A103" s="2"/>
      <c r="B103" s="42" t="s">
        <v>177</v>
      </c>
      <c r="C103" s="7">
        <v>2.5000000000000001E-3</v>
      </c>
      <c r="D103" s="52" t="s">
        <v>12</v>
      </c>
      <c r="E103" s="7"/>
      <c r="F103" s="7"/>
      <c r="G103" s="7"/>
      <c r="H103" s="7"/>
      <c r="I103" s="7"/>
      <c r="J103" s="7"/>
      <c r="K103" s="73"/>
    </row>
    <row r="104" spans="1:11" ht="38.25">
      <c r="A104" s="2"/>
      <c r="B104" s="42" t="s">
        <v>176</v>
      </c>
      <c r="C104" s="7">
        <v>2.5000000000000001E-3</v>
      </c>
      <c r="D104" s="52" t="s">
        <v>12</v>
      </c>
      <c r="E104" s="7"/>
      <c r="F104" s="7"/>
      <c r="G104" s="7"/>
      <c r="H104" s="7"/>
      <c r="I104" s="7"/>
      <c r="J104" s="7"/>
      <c r="K104" s="73"/>
    </row>
    <row r="105" spans="1:11" ht="22.5">
      <c r="A105" s="2"/>
      <c r="B105" s="41" t="s">
        <v>95</v>
      </c>
      <c r="C105" s="7"/>
      <c r="D105" s="52" t="s">
        <v>12</v>
      </c>
      <c r="E105" s="7"/>
      <c r="F105" s="7"/>
      <c r="G105" s="7"/>
      <c r="H105" s="7"/>
      <c r="I105" s="7"/>
      <c r="J105" s="7"/>
      <c r="K105" s="73"/>
    </row>
    <row r="106" spans="1:11" ht="22.5">
      <c r="A106" s="2"/>
      <c r="B106" s="42" t="s">
        <v>96</v>
      </c>
      <c r="C106" s="7"/>
      <c r="D106" s="52" t="s">
        <v>12</v>
      </c>
      <c r="E106" s="7"/>
      <c r="F106" s="7"/>
      <c r="G106" s="7"/>
      <c r="H106" s="7"/>
      <c r="I106" s="7"/>
      <c r="J106" s="7"/>
      <c r="K106" s="73"/>
    </row>
    <row r="107" spans="1:11" ht="22.5">
      <c r="A107" s="2"/>
      <c r="B107" s="42" t="s">
        <v>97</v>
      </c>
      <c r="C107" s="7">
        <v>2E-3</v>
      </c>
      <c r="D107" s="52" t="s">
        <v>12</v>
      </c>
      <c r="E107" s="7"/>
      <c r="F107" s="7"/>
      <c r="G107" s="7"/>
      <c r="H107" s="7"/>
      <c r="I107" s="7"/>
      <c r="J107" s="7"/>
      <c r="K107" s="73"/>
    </row>
    <row r="108" spans="1:11" ht="22.5">
      <c r="A108" s="2"/>
      <c r="B108" s="42" t="s">
        <v>98</v>
      </c>
      <c r="C108" s="7">
        <v>2E-3</v>
      </c>
      <c r="D108" s="52" t="s">
        <v>12</v>
      </c>
      <c r="E108" s="7"/>
      <c r="F108" s="7"/>
      <c r="G108" s="7"/>
      <c r="H108" s="7"/>
      <c r="I108" s="7"/>
      <c r="J108" s="7"/>
      <c r="K108" s="73"/>
    </row>
    <row r="109" spans="1:11" ht="22.5">
      <c r="A109" s="2"/>
      <c r="B109" s="42" t="s">
        <v>99</v>
      </c>
      <c r="C109" s="7">
        <v>2E-3</v>
      </c>
      <c r="D109" s="52" t="s">
        <v>12</v>
      </c>
      <c r="E109" s="7"/>
      <c r="F109" s="7"/>
      <c r="G109" s="7"/>
      <c r="H109" s="7"/>
      <c r="I109" s="7"/>
      <c r="J109" s="7"/>
      <c r="K109" s="73"/>
    </row>
    <row r="110" spans="1:11" ht="22.5">
      <c r="A110" s="2"/>
      <c r="B110" s="42" t="s">
        <v>100</v>
      </c>
      <c r="C110" s="7">
        <v>2E-3</v>
      </c>
      <c r="D110" s="52" t="s">
        <v>12</v>
      </c>
      <c r="E110" s="7"/>
      <c r="F110" s="7"/>
      <c r="G110" s="7"/>
      <c r="H110" s="7"/>
      <c r="I110" s="7"/>
      <c r="J110" s="7"/>
      <c r="K110" s="73"/>
    </row>
    <row r="111" spans="1:11" ht="22.5">
      <c r="A111" s="2"/>
      <c r="B111" s="42" t="s">
        <v>101</v>
      </c>
      <c r="C111" s="7"/>
      <c r="D111" s="52" t="s">
        <v>12</v>
      </c>
      <c r="E111" s="7"/>
      <c r="F111" s="7"/>
      <c r="G111" s="7"/>
      <c r="H111" s="7"/>
      <c r="I111" s="7"/>
      <c r="J111" s="7"/>
      <c r="K111" s="73"/>
    </row>
    <row r="112" spans="1:11" ht="22.5">
      <c r="A112" s="2"/>
      <c r="B112" s="42" t="s">
        <v>102</v>
      </c>
      <c r="C112" s="7">
        <v>2.5000000000000001E-3</v>
      </c>
      <c r="D112" s="52" t="s">
        <v>12</v>
      </c>
      <c r="E112" s="7"/>
      <c r="F112" s="7"/>
      <c r="G112" s="7"/>
      <c r="H112" s="7"/>
      <c r="I112" s="7"/>
      <c r="J112" s="7"/>
      <c r="K112" s="73"/>
    </row>
    <row r="113" spans="1:11" ht="26.45" customHeight="1">
      <c r="A113" s="2"/>
      <c r="B113" s="42" t="s">
        <v>103</v>
      </c>
      <c r="C113" s="7">
        <v>2.5000000000000001E-3</v>
      </c>
      <c r="D113" s="52" t="s">
        <v>12</v>
      </c>
      <c r="E113" s="7"/>
      <c r="F113" s="7"/>
      <c r="G113" s="7"/>
      <c r="H113" s="7"/>
      <c r="I113" s="7"/>
      <c r="J113" s="7"/>
      <c r="K113" s="73"/>
    </row>
    <row r="114" spans="1:11" ht="33.6" customHeight="1">
      <c r="A114" s="2"/>
      <c r="B114" s="42" t="s">
        <v>104</v>
      </c>
      <c r="C114" s="7">
        <v>2.5000000000000001E-3</v>
      </c>
      <c r="D114" s="52" t="s">
        <v>12</v>
      </c>
      <c r="E114" s="7"/>
      <c r="F114" s="7"/>
      <c r="G114" s="7"/>
      <c r="H114" s="7"/>
      <c r="I114" s="7"/>
      <c r="J114" s="7"/>
      <c r="K114" s="73"/>
    </row>
    <row r="115" spans="1:11" ht="22.5">
      <c r="A115" s="2"/>
      <c r="B115" s="42" t="s">
        <v>105</v>
      </c>
      <c r="C115" s="7"/>
      <c r="D115" s="52" t="s">
        <v>12</v>
      </c>
      <c r="E115" s="7"/>
      <c r="F115" s="7"/>
      <c r="G115" s="7"/>
      <c r="H115" s="7"/>
      <c r="I115" s="7"/>
      <c r="J115" s="7"/>
      <c r="K115" s="73"/>
    </row>
    <row r="116" spans="1:11" ht="22.5">
      <c r="A116" s="2"/>
      <c r="B116" s="42" t="s">
        <v>106</v>
      </c>
      <c r="C116" s="7">
        <v>2.5000000000000001E-3</v>
      </c>
      <c r="D116" s="52" t="s">
        <v>12</v>
      </c>
      <c r="E116" s="7"/>
      <c r="F116" s="7"/>
      <c r="G116" s="7"/>
      <c r="H116" s="7"/>
      <c r="I116" s="7"/>
      <c r="J116" s="7"/>
      <c r="K116" s="73"/>
    </row>
    <row r="117" spans="1:11" ht="22.5">
      <c r="A117" s="2"/>
      <c r="B117" s="42" t="s">
        <v>107</v>
      </c>
      <c r="C117" s="7">
        <v>2.5000000000000001E-3</v>
      </c>
      <c r="D117" s="52" t="s">
        <v>12</v>
      </c>
      <c r="E117" s="7"/>
      <c r="F117" s="7"/>
      <c r="G117" s="7"/>
      <c r="H117" s="7"/>
      <c r="I117" s="7"/>
      <c r="J117" s="7"/>
      <c r="K117" s="73"/>
    </row>
    <row r="118" spans="1:11" ht="22.5">
      <c r="A118" s="2"/>
      <c r="B118" s="42" t="s">
        <v>108</v>
      </c>
      <c r="C118" s="7">
        <v>2.5000000000000001E-3</v>
      </c>
      <c r="D118" s="52" t="s">
        <v>12</v>
      </c>
      <c r="E118" s="7"/>
      <c r="F118" s="7"/>
      <c r="G118" s="7"/>
      <c r="H118" s="7"/>
      <c r="I118" s="7"/>
      <c r="J118" s="7"/>
      <c r="K118" s="73"/>
    </row>
    <row r="119" spans="1:11" ht="22.5">
      <c r="A119" s="2"/>
      <c r="B119" s="41" t="s">
        <v>109</v>
      </c>
      <c r="C119" s="7"/>
      <c r="D119" s="52" t="s">
        <v>12</v>
      </c>
      <c r="E119" s="7"/>
      <c r="F119" s="7"/>
      <c r="G119" s="7"/>
      <c r="H119" s="7"/>
      <c r="I119" s="7"/>
      <c r="J119" s="7"/>
      <c r="K119" s="73"/>
    </row>
    <row r="120" spans="1:11" ht="34.5" customHeight="1">
      <c r="A120" s="2"/>
      <c r="B120" s="42" t="s">
        <v>110</v>
      </c>
      <c r="C120" s="7"/>
      <c r="D120" s="50" t="s">
        <v>11</v>
      </c>
      <c r="E120" s="51"/>
      <c r="F120" s="51"/>
      <c r="G120" s="51"/>
      <c r="H120" s="51"/>
      <c r="I120" s="51"/>
      <c r="J120" s="51"/>
      <c r="K120" s="67"/>
    </row>
    <row r="121" spans="1:11" ht="33.6" customHeight="1">
      <c r="A121" s="2"/>
      <c r="B121" s="43" t="s">
        <v>178</v>
      </c>
      <c r="C121" s="7">
        <v>2.5000000000000001E-3</v>
      </c>
      <c r="D121" s="52" t="s">
        <v>12</v>
      </c>
      <c r="E121" s="7"/>
      <c r="F121" s="7"/>
      <c r="G121" s="7"/>
      <c r="H121" s="7"/>
      <c r="I121" s="7"/>
      <c r="J121" s="7"/>
      <c r="K121" s="73"/>
    </row>
    <row r="122" spans="1:11" ht="25.5">
      <c r="A122" s="2"/>
      <c r="B122" s="42" t="s">
        <v>111</v>
      </c>
      <c r="C122" s="7">
        <v>2.5000000000000001E-3</v>
      </c>
      <c r="D122" s="52" t="s">
        <v>12</v>
      </c>
      <c r="E122" s="7"/>
      <c r="F122" s="7"/>
      <c r="G122" s="7"/>
      <c r="H122" s="7"/>
      <c r="I122" s="7"/>
      <c r="J122" s="7"/>
      <c r="K122" s="73"/>
    </row>
    <row r="123" spans="1:11" ht="25.5">
      <c r="A123" s="2"/>
      <c r="B123" s="43" t="s">
        <v>179</v>
      </c>
      <c r="C123" s="7">
        <v>2.5000000000000001E-3</v>
      </c>
      <c r="D123" s="52" t="s">
        <v>12</v>
      </c>
      <c r="E123" s="7"/>
      <c r="F123" s="7"/>
      <c r="G123" s="7"/>
      <c r="H123" s="7"/>
      <c r="I123" s="7"/>
      <c r="J123" s="7"/>
      <c r="K123" s="73"/>
    </row>
    <row r="124" spans="1:11" ht="22.5">
      <c r="A124" s="2"/>
      <c r="B124" s="42" t="s">
        <v>112</v>
      </c>
      <c r="C124" s="7">
        <v>2.5000000000000001E-3</v>
      </c>
      <c r="D124" s="52" t="s">
        <v>12</v>
      </c>
      <c r="E124" s="7"/>
      <c r="F124" s="7"/>
      <c r="G124" s="7"/>
      <c r="H124" s="7"/>
      <c r="I124" s="7"/>
      <c r="J124" s="7"/>
      <c r="K124" s="73"/>
    </row>
    <row r="125" spans="1:11" ht="22.5">
      <c r="A125" s="2"/>
      <c r="B125" s="41" t="s">
        <v>113</v>
      </c>
      <c r="C125" s="7"/>
      <c r="D125" s="52" t="s">
        <v>12</v>
      </c>
      <c r="E125" s="7"/>
      <c r="F125" s="7"/>
      <c r="G125" s="7"/>
      <c r="H125" s="7"/>
      <c r="I125" s="7"/>
      <c r="J125" s="7"/>
      <c r="K125" s="73"/>
    </row>
    <row r="126" spans="1:11" ht="22.5">
      <c r="A126" s="2"/>
      <c r="B126" s="42" t="s">
        <v>114</v>
      </c>
      <c r="C126" s="7"/>
      <c r="D126" s="52" t="s">
        <v>12</v>
      </c>
      <c r="E126" s="7"/>
      <c r="F126" s="7"/>
      <c r="G126" s="7"/>
      <c r="H126" s="7"/>
      <c r="I126" s="7"/>
      <c r="J126" s="7"/>
      <c r="K126" s="73"/>
    </row>
    <row r="127" spans="1:11" ht="22.5">
      <c r="A127" s="2"/>
      <c r="B127" s="42" t="s">
        <v>115</v>
      </c>
      <c r="C127" s="7">
        <v>2.5000000000000001E-3</v>
      </c>
      <c r="D127" s="52" t="s">
        <v>12</v>
      </c>
      <c r="E127" s="7"/>
      <c r="F127" s="7"/>
      <c r="G127" s="7"/>
      <c r="H127" s="7"/>
      <c r="I127" s="7"/>
      <c r="J127" s="7"/>
      <c r="K127" s="73"/>
    </row>
    <row r="128" spans="1:11" ht="22.5">
      <c r="A128" s="2"/>
      <c r="B128" s="42" t="s">
        <v>116</v>
      </c>
      <c r="C128" s="7">
        <v>2E-3</v>
      </c>
      <c r="D128" s="52" t="s">
        <v>12</v>
      </c>
      <c r="E128" s="7"/>
      <c r="F128" s="7"/>
      <c r="G128" s="7"/>
      <c r="H128" s="7"/>
      <c r="I128" s="7"/>
      <c r="J128" s="7"/>
      <c r="K128" s="73"/>
    </row>
    <row r="129" spans="1:11" ht="22.5">
      <c r="A129" s="2"/>
      <c r="B129" s="42" t="s">
        <v>117</v>
      </c>
      <c r="C129" s="7">
        <v>2E-3</v>
      </c>
      <c r="D129" s="52" t="s">
        <v>12</v>
      </c>
      <c r="E129" s="7"/>
      <c r="F129" s="7"/>
      <c r="G129" s="7"/>
      <c r="H129" s="7"/>
      <c r="I129" s="7"/>
      <c r="J129" s="7"/>
      <c r="K129" s="73"/>
    </row>
    <row r="130" spans="1:11" ht="22.5">
      <c r="A130" s="2"/>
      <c r="B130" s="42" t="s">
        <v>118</v>
      </c>
      <c r="C130" s="7">
        <v>2E-3</v>
      </c>
      <c r="D130" s="52" t="s">
        <v>12</v>
      </c>
      <c r="E130" s="7"/>
      <c r="F130" s="7"/>
      <c r="G130" s="7"/>
      <c r="H130" s="7"/>
      <c r="I130" s="7"/>
      <c r="J130" s="7"/>
      <c r="K130" s="73"/>
    </row>
    <row r="131" spans="1:11" ht="22.5">
      <c r="A131" s="2"/>
      <c r="B131" s="42" t="s">
        <v>119</v>
      </c>
      <c r="C131" s="7"/>
      <c r="D131" s="52" t="s">
        <v>12</v>
      </c>
      <c r="E131" s="7"/>
      <c r="F131" s="7"/>
      <c r="G131" s="7"/>
      <c r="H131" s="7"/>
      <c r="I131" s="7"/>
      <c r="J131" s="7"/>
      <c r="K131" s="73"/>
    </row>
    <row r="132" spans="1:11" ht="22.5">
      <c r="A132" s="2"/>
      <c r="B132" s="42" t="s">
        <v>120</v>
      </c>
      <c r="C132" s="7">
        <v>2E-3</v>
      </c>
      <c r="D132" s="52" t="s">
        <v>12</v>
      </c>
      <c r="E132" s="7"/>
      <c r="F132" s="7"/>
      <c r="G132" s="7"/>
      <c r="H132" s="7"/>
      <c r="I132" s="7"/>
      <c r="J132" s="7"/>
      <c r="K132" s="73"/>
    </row>
    <row r="133" spans="1:11" ht="22.5">
      <c r="A133" s="2"/>
      <c r="B133" s="42" t="s">
        <v>121</v>
      </c>
      <c r="C133" s="7">
        <v>2E-3</v>
      </c>
      <c r="D133" s="52" t="s">
        <v>12</v>
      </c>
      <c r="E133" s="7"/>
      <c r="F133" s="7"/>
      <c r="G133" s="7"/>
      <c r="H133" s="7"/>
      <c r="I133" s="7"/>
      <c r="J133" s="7"/>
      <c r="K133" s="73"/>
    </row>
    <row r="134" spans="1:11" ht="22.5">
      <c r="A134" s="2"/>
      <c r="B134" s="42" t="s">
        <v>122</v>
      </c>
      <c r="C134" s="7"/>
      <c r="D134" s="52" t="s">
        <v>12</v>
      </c>
      <c r="E134" s="7"/>
      <c r="F134" s="7"/>
      <c r="G134" s="7"/>
      <c r="H134" s="7"/>
      <c r="I134" s="7"/>
      <c r="J134" s="7"/>
      <c r="K134" s="73"/>
    </row>
    <row r="135" spans="1:11" ht="22.5">
      <c r="A135" s="2"/>
      <c r="B135" s="42" t="s">
        <v>123</v>
      </c>
      <c r="C135" s="7">
        <v>2.5000000000000001E-3</v>
      </c>
      <c r="D135" s="52" t="s">
        <v>12</v>
      </c>
      <c r="E135" s="7"/>
      <c r="F135" s="7"/>
      <c r="G135" s="7"/>
      <c r="H135" s="7"/>
      <c r="I135" s="7"/>
      <c r="J135" s="7"/>
      <c r="K135" s="73"/>
    </row>
    <row r="136" spans="1:11" ht="22.5">
      <c r="A136" s="2"/>
      <c r="B136" s="42" t="s">
        <v>124</v>
      </c>
      <c r="C136" s="7">
        <v>2.5000000000000001E-3</v>
      </c>
      <c r="D136" s="52" t="s">
        <v>12</v>
      </c>
      <c r="E136" s="7"/>
      <c r="F136" s="7"/>
      <c r="G136" s="7"/>
      <c r="H136" s="7"/>
      <c r="I136" s="7"/>
      <c r="J136" s="7"/>
      <c r="K136" s="73"/>
    </row>
    <row r="137" spans="1:11" ht="22.5">
      <c r="A137" s="2"/>
      <c r="B137" s="41" t="s">
        <v>125</v>
      </c>
      <c r="C137" s="7"/>
      <c r="D137" s="52" t="s">
        <v>12</v>
      </c>
      <c r="E137" s="7"/>
      <c r="F137" s="7"/>
      <c r="G137" s="7"/>
      <c r="H137" s="7"/>
      <c r="I137" s="7"/>
      <c r="J137" s="7"/>
      <c r="K137" s="73"/>
    </row>
    <row r="138" spans="1:11" ht="30.6" customHeight="1">
      <c r="A138" s="2"/>
      <c r="B138" s="42" t="s">
        <v>126</v>
      </c>
      <c r="C138" s="7"/>
      <c r="D138" s="52" t="s">
        <v>12</v>
      </c>
      <c r="E138" s="7"/>
      <c r="F138" s="7"/>
      <c r="G138" s="7"/>
      <c r="H138" s="7"/>
      <c r="I138" s="7"/>
      <c r="J138" s="7"/>
      <c r="K138" s="73"/>
    </row>
    <row r="139" spans="1:11" ht="22.5">
      <c r="A139" s="2"/>
      <c r="B139" s="42" t="s">
        <v>127</v>
      </c>
      <c r="C139" s="7">
        <v>2E-3</v>
      </c>
      <c r="D139" s="52" t="s">
        <v>12</v>
      </c>
      <c r="E139" s="7"/>
      <c r="F139" s="7"/>
      <c r="G139" s="7"/>
      <c r="H139" s="7"/>
      <c r="I139" s="7"/>
      <c r="J139" s="7"/>
      <c r="K139" s="73"/>
    </row>
    <row r="140" spans="1:11" ht="22.5">
      <c r="A140" s="2"/>
      <c r="B140" s="42" t="s">
        <v>128</v>
      </c>
      <c r="C140" s="7">
        <v>2E-3</v>
      </c>
      <c r="D140" s="52" t="s">
        <v>12</v>
      </c>
      <c r="E140" s="7"/>
      <c r="F140" s="7"/>
      <c r="G140" s="7"/>
      <c r="H140" s="7"/>
      <c r="I140" s="7"/>
      <c r="J140" s="7"/>
      <c r="K140" s="73"/>
    </row>
    <row r="141" spans="1:11" ht="22.5">
      <c r="A141" s="2"/>
      <c r="B141" s="42" t="s">
        <v>129</v>
      </c>
      <c r="C141" s="7">
        <v>2E-3</v>
      </c>
      <c r="D141" s="52" t="s">
        <v>12</v>
      </c>
      <c r="E141" s="7"/>
      <c r="F141" s="7"/>
      <c r="G141" s="7"/>
      <c r="H141" s="7"/>
      <c r="I141" s="7"/>
      <c r="J141" s="7"/>
      <c r="K141" s="73"/>
    </row>
    <row r="142" spans="1:11" ht="22.5">
      <c r="A142" s="2"/>
      <c r="B142" s="42" t="s">
        <v>130</v>
      </c>
      <c r="C142" s="7"/>
      <c r="D142" s="52" t="s">
        <v>12</v>
      </c>
      <c r="E142" s="7"/>
      <c r="F142" s="7"/>
      <c r="G142" s="7"/>
      <c r="H142" s="7"/>
      <c r="I142" s="7"/>
      <c r="J142" s="7"/>
      <c r="K142" s="73"/>
    </row>
    <row r="143" spans="1:11" ht="22.5">
      <c r="A143" s="2"/>
      <c r="B143" s="42" t="s">
        <v>131</v>
      </c>
      <c r="C143" s="7">
        <v>2E-3</v>
      </c>
      <c r="D143" s="52" t="s">
        <v>12</v>
      </c>
      <c r="E143" s="7"/>
      <c r="F143" s="7"/>
      <c r="G143" s="7"/>
      <c r="H143" s="7"/>
      <c r="I143" s="7"/>
      <c r="J143" s="7"/>
      <c r="K143" s="73"/>
    </row>
    <row r="144" spans="1:11" ht="22.5">
      <c r="A144" s="2"/>
      <c r="B144" s="42" t="s">
        <v>132</v>
      </c>
      <c r="C144" s="7">
        <v>2E-3</v>
      </c>
      <c r="D144" s="52" t="s">
        <v>12</v>
      </c>
      <c r="E144" s="7"/>
      <c r="F144" s="7"/>
      <c r="G144" s="7"/>
      <c r="H144" s="7"/>
      <c r="I144" s="7"/>
      <c r="J144" s="7"/>
      <c r="K144" s="73"/>
    </row>
    <row r="145" spans="1:11" ht="37.5" customHeight="1">
      <c r="A145" s="2"/>
      <c r="B145" s="43" t="s">
        <v>180</v>
      </c>
      <c r="C145" s="7">
        <v>2E-3</v>
      </c>
      <c r="D145" s="52" t="s">
        <v>12</v>
      </c>
      <c r="E145" s="7"/>
      <c r="F145" s="7"/>
      <c r="G145" s="7"/>
      <c r="H145" s="7"/>
      <c r="I145" s="7"/>
      <c r="J145" s="7"/>
      <c r="K145" s="73"/>
    </row>
    <row r="146" spans="1:11" ht="22.5">
      <c r="A146" s="2"/>
      <c r="B146" s="41" t="s">
        <v>133</v>
      </c>
      <c r="C146" s="7"/>
      <c r="D146" s="52" t="s">
        <v>12</v>
      </c>
      <c r="E146" s="7"/>
      <c r="F146" s="7"/>
      <c r="G146" s="7"/>
      <c r="H146" s="7"/>
      <c r="I146" s="7"/>
      <c r="J146" s="7"/>
      <c r="K146" s="73"/>
    </row>
    <row r="147" spans="1:11" ht="22.5">
      <c r="A147" s="2"/>
      <c r="B147" s="42" t="s">
        <v>134</v>
      </c>
      <c r="C147" s="7"/>
      <c r="D147" s="52" t="s">
        <v>12</v>
      </c>
      <c r="E147" s="7"/>
      <c r="F147" s="7"/>
      <c r="G147" s="7"/>
      <c r="H147" s="7"/>
      <c r="I147" s="7"/>
      <c r="J147" s="7"/>
      <c r="K147" s="73"/>
    </row>
    <row r="148" spans="1:11" ht="22.5">
      <c r="A148" s="2"/>
      <c r="B148" s="42" t="s">
        <v>135</v>
      </c>
      <c r="C148" s="7">
        <v>2.5000000000000001E-3</v>
      </c>
      <c r="D148" s="52" t="s">
        <v>12</v>
      </c>
      <c r="E148" s="7"/>
      <c r="F148" s="7"/>
      <c r="G148" s="7"/>
      <c r="H148" s="7"/>
      <c r="I148" s="7"/>
      <c r="J148" s="7"/>
      <c r="K148" s="73"/>
    </row>
    <row r="149" spans="1:11" ht="22.5">
      <c r="A149" s="2"/>
      <c r="B149" s="42" t="s">
        <v>136</v>
      </c>
      <c r="C149" s="7">
        <v>2.5000000000000001E-3</v>
      </c>
      <c r="D149" s="52" t="s">
        <v>12</v>
      </c>
      <c r="E149" s="7"/>
      <c r="F149" s="7"/>
      <c r="G149" s="7"/>
      <c r="H149" s="7"/>
      <c r="I149" s="7"/>
      <c r="J149" s="7"/>
      <c r="K149" s="73"/>
    </row>
    <row r="150" spans="1:11" ht="22.5">
      <c r="A150" s="2"/>
      <c r="B150" s="42" t="s">
        <v>137</v>
      </c>
      <c r="C150" s="7">
        <v>2.5000000000000001E-3</v>
      </c>
      <c r="D150" s="52" t="s">
        <v>12</v>
      </c>
      <c r="E150" s="7"/>
      <c r="F150" s="7"/>
      <c r="G150" s="7"/>
      <c r="H150" s="7"/>
      <c r="I150" s="7"/>
      <c r="J150" s="7"/>
      <c r="K150" s="73"/>
    </row>
    <row r="151" spans="1:11" ht="22.5">
      <c r="A151" s="2"/>
      <c r="B151" s="42" t="s">
        <v>138</v>
      </c>
      <c r="C151" s="7">
        <v>2.5000000000000001E-3</v>
      </c>
      <c r="D151" s="52" t="s">
        <v>12</v>
      </c>
      <c r="E151" s="7"/>
      <c r="F151" s="7"/>
      <c r="G151" s="7"/>
      <c r="H151" s="7"/>
      <c r="I151" s="7"/>
      <c r="J151" s="7"/>
      <c r="K151" s="73"/>
    </row>
    <row r="152" spans="1:11" ht="22.5">
      <c r="A152" s="2"/>
      <c r="B152" s="42" t="s">
        <v>139</v>
      </c>
      <c r="C152" s="7">
        <v>2.5000000000000001E-3</v>
      </c>
      <c r="D152" s="52" t="s">
        <v>12</v>
      </c>
      <c r="E152" s="7"/>
      <c r="F152" s="7"/>
      <c r="G152" s="7"/>
      <c r="H152" s="7"/>
      <c r="I152" s="7"/>
      <c r="J152" s="7"/>
      <c r="K152" s="73"/>
    </row>
    <row r="153" spans="1:11" ht="22.5">
      <c r="A153" s="2"/>
      <c r="B153" s="42" t="s">
        <v>140</v>
      </c>
      <c r="C153" s="7">
        <v>2.5000000000000001E-3</v>
      </c>
      <c r="D153" s="52" t="s">
        <v>12</v>
      </c>
      <c r="E153" s="7"/>
      <c r="F153" s="7"/>
      <c r="G153" s="7"/>
      <c r="H153" s="7"/>
      <c r="I153" s="7"/>
      <c r="J153" s="7"/>
      <c r="K153" s="73"/>
    </row>
    <row r="154" spans="1:11" ht="22.5">
      <c r="A154" s="2"/>
      <c r="B154" s="42" t="s">
        <v>141</v>
      </c>
      <c r="C154" s="7">
        <v>2.5000000000000001E-3</v>
      </c>
      <c r="D154" s="52" t="s">
        <v>12</v>
      </c>
      <c r="E154" s="7"/>
      <c r="F154" s="7"/>
      <c r="G154" s="7"/>
      <c r="H154" s="7"/>
      <c r="I154" s="7"/>
      <c r="J154" s="7"/>
      <c r="K154" s="73"/>
    </row>
    <row r="155" spans="1:11" ht="22.5">
      <c r="A155" s="2"/>
      <c r="B155" s="42" t="s">
        <v>142</v>
      </c>
      <c r="C155" s="7">
        <v>2.5000000000000001E-3</v>
      </c>
      <c r="D155" s="52" t="s">
        <v>12</v>
      </c>
      <c r="E155" s="7"/>
      <c r="F155" s="7"/>
      <c r="G155" s="7"/>
      <c r="H155" s="7"/>
      <c r="I155" s="7"/>
      <c r="J155" s="7"/>
      <c r="K155" s="73"/>
    </row>
    <row r="156" spans="1:11" ht="34.5" customHeight="1">
      <c r="A156" s="2"/>
      <c r="B156" s="42" t="s">
        <v>143</v>
      </c>
      <c r="C156" s="7">
        <v>2.5000000000000001E-3</v>
      </c>
      <c r="D156" s="52" t="s">
        <v>12</v>
      </c>
      <c r="E156" s="7"/>
      <c r="F156" s="7"/>
      <c r="G156" s="7"/>
      <c r="H156" s="7"/>
      <c r="I156" s="7"/>
      <c r="J156" s="7"/>
      <c r="K156" s="73"/>
    </row>
    <row r="157" spans="1:11" ht="22.5">
      <c r="A157" s="2"/>
      <c r="B157" s="41" t="s">
        <v>144</v>
      </c>
      <c r="C157" s="7"/>
      <c r="D157" s="52" t="s">
        <v>12</v>
      </c>
      <c r="E157" s="7"/>
      <c r="F157" s="7"/>
      <c r="G157" s="7"/>
      <c r="H157" s="7"/>
      <c r="I157" s="7"/>
      <c r="J157" s="7"/>
      <c r="K157" s="73"/>
    </row>
    <row r="158" spans="1:11" ht="38.25">
      <c r="A158" s="2"/>
      <c r="B158" s="43" t="s">
        <v>181</v>
      </c>
      <c r="C158" s="7">
        <v>2E-3</v>
      </c>
      <c r="D158" s="52" t="s">
        <v>12</v>
      </c>
      <c r="E158" s="7"/>
      <c r="F158" s="7"/>
      <c r="G158" s="7"/>
      <c r="H158" s="7"/>
      <c r="I158" s="7"/>
      <c r="J158" s="7"/>
      <c r="K158" s="73"/>
    </row>
    <row r="159" spans="1:11" ht="22.5">
      <c r="A159" s="2"/>
      <c r="B159" s="42" t="s">
        <v>145</v>
      </c>
      <c r="C159" s="7"/>
      <c r="D159" s="52" t="s">
        <v>12</v>
      </c>
      <c r="E159" s="7"/>
      <c r="F159" s="7"/>
      <c r="G159" s="7"/>
      <c r="H159" s="7"/>
      <c r="I159" s="7"/>
      <c r="J159" s="7"/>
      <c r="K159" s="73"/>
    </row>
    <row r="160" spans="1:11" ht="22.5">
      <c r="A160" s="2"/>
      <c r="B160" s="42" t="s">
        <v>146</v>
      </c>
      <c r="C160" s="7">
        <v>2.5000000000000001E-3</v>
      </c>
      <c r="D160" s="52" t="s">
        <v>12</v>
      </c>
      <c r="E160" s="7"/>
      <c r="F160" s="7"/>
      <c r="G160" s="7"/>
      <c r="H160" s="7"/>
      <c r="I160" s="7"/>
      <c r="J160" s="7"/>
      <c r="K160" s="73"/>
    </row>
    <row r="161" spans="1:11" ht="22.5">
      <c r="A161" s="2"/>
      <c r="B161" s="42" t="s">
        <v>147</v>
      </c>
      <c r="C161" s="7">
        <v>2.5000000000000001E-3</v>
      </c>
      <c r="D161" s="52" t="s">
        <v>12</v>
      </c>
      <c r="E161" s="7"/>
      <c r="F161" s="7"/>
      <c r="G161" s="7"/>
      <c r="H161" s="7"/>
      <c r="I161" s="7"/>
      <c r="J161" s="7"/>
      <c r="K161" s="73"/>
    </row>
    <row r="162" spans="1:11" ht="22.5">
      <c r="A162" s="2"/>
      <c r="B162" s="42" t="s">
        <v>148</v>
      </c>
      <c r="C162" s="7">
        <v>2.5000000000000001E-3</v>
      </c>
      <c r="D162" s="52" t="s">
        <v>12</v>
      </c>
      <c r="E162" s="7"/>
      <c r="F162" s="7"/>
      <c r="G162" s="7"/>
      <c r="H162" s="7"/>
      <c r="I162" s="7"/>
      <c r="J162" s="7"/>
      <c r="K162" s="73"/>
    </row>
    <row r="163" spans="1:11" ht="25.5">
      <c r="A163" s="2"/>
      <c r="B163" s="42" t="s">
        <v>149</v>
      </c>
      <c r="C163" s="7">
        <v>2.5000000000000001E-3</v>
      </c>
      <c r="D163" s="52" t="s">
        <v>12</v>
      </c>
      <c r="E163" s="7"/>
      <c r="F163" s="7"/>
      <c r="G163" s="7"/>
      <c r="H163" s="7"/>
      <c r="I163" s="7"/>
      <c r="J163" s="7"/>
      <c r="K163" s="73"/>
    </row>
    <row r="164" spans="1:11" ht="30.6" customHeight="1">
      <c r="A164" s="2"/>
      <c r="B164" s="42" t="s">
        <v>150</v>
      </c>
      <c r="C164" s="7">
        <v>2.5000000000000001E-3</v>
      </c>
      <c r="D164" s="52" t="s">
        <v>12</v>
      </c>
      <c r="E164" s="7"/>
      <c r="F164" s="7"/>
      <c r="G164" s="7"/>
      <c r="H164" s="7"/>
      <c r="I164" s="7"/>
      <c r="J164" s="7"/>
      <c r="K164" s="73"/>
    </row>
    <row r="165" spans="1:11" ht="22.5">
      <c r="A165" s="2"/>
      <c r="B165" s="41" t="s">
        <v>151</v>
      </c>
      <c r="C165" s="7"/>
      <c r="D165" s="52" t="s">
        <v>12</v>
      </c>
      <c r="E165" s="7"/>
      <c r="F165" s="7"/>
      <c r="G165" s="7"/>
      <c r="H165" s="7"/>
      <c r="I165" s="7"/>
      <c r="J165" s="7"/>
      <c r="K165" s="73"/>
    </row>
    <row r="166" spans="1:11" ht="22.5">
      <c r="A166" s="2"/>
      <c r="B166" s="42" t="s">
        <v>152</v>
      </c>
      <c r="C166" s="7"/>
      <c r="D166" s="52" t="s">
        <v>12</v>
      </c>
      <c r="E166" s="7"/>
      <c r="F166" s="7"/>
      <c r="G166" s="7"/>
      <c r="H166" s="7"/>
      <c r="I166" s="7"/>
      <c r="J166" s="7"/>
      <c r="K166" s="73"/>
    </row>
    <row r="167" spans="1:11" ht="22.5">
      <c r="A167" s="2"/>
      <c r="B167" s="42" t="s">
        <v>153</v>
      </c>
      <c r="C167" s="7">
        <v>2E-3</v>
      </c>
      <c r="D167" s="52" t="s">
        <v>12</v>
      </c>
      <c r="E167" s="7"/>
      <c r="F167" s="7"/>
      <c r="G167" s="7"/>
      <c r="H167" s="7"/>
      <c r="I167" s="7"/>
      <c r="J167" s="7"/>
      <c r="K167" s="73"/>
    </row>
    <row r="168" spans="1:11" ht="22.5">
      <c r="A168" s="2"/>
      <c r="B168" s="42" t="s">
        <v>154</v>
      </c>
      <c r="C168" s="7"/>
      <c r="D168" s="52" t="s">
        <v>12</v>
      </c>
      <c r="E168" s="7"/>
      <c r="F168" s="7"/>
      <c r="G168" s="7"/>
      <c r="H168" s="7"/>
      <c r="I168" s="7"/>
      <c r="J168" s="7"/>
      <c r="K168" s="73"/>
    </row>
    <row r="169" spans="1:11" ht="22.5">
      <c r="A169" s="2"/>
      <c r="B169" s="42" t="s">
        <v>155</v>
      </c>
      <c r="C169" s="7">
        <v>2E-3</v>
      </c>
      <c r="D169" s="52" t="s">
        <v>12</v>
      </c>
      <c r="E169" s="7"/>
      <c r="F169" s="7"/>
      <c r="G169" s="7"/>
      <c r="H169" s="7"/>
      <c r="I169" s="7"/>
      <c r="J169" s="7"/>
      <c r="K169" s="73"/>
    </row>
    <row r="170" spans="1:11" ht="22.5">
      <c r="A170" s="2"/>
      <c r="B170" s="42" t="s">
        <v>156</v>
      </c>
      <c r="C170" s="7">
        <v>2E-3</v>
      </c>
      <c r="D170" s="52" t="s">
        <v>12</v>
      </c>
      <c r="E170" s="7"/>
      <c r="F170" s="7"/>
      <c r="G170" s="7"/>
      <c r="H170" s="7"/>
      <c r="I170" s="7"/>
      <c r="J170" s="7"/>
      <c r="K170" s="73"/>
    </row>
    <row r="171" spans="1:11" ht="22.5">
      <c r="A171" s="2"/>
      <c r="B171" s="42" t="s">
        <v>157</v>
      </c>
      <c r="C171" s="7">
        <v>2E-3</v>
      </c>
      <c r="D171" s="52" t="s">
        <v>12</v>
      </c>
      <c r="E171" s="7"/>
      <c r="F171" s="7"/>
      <c r="G171" s="7"/>
      <c r="H171" s="7"/>
      <c r="I171" s="7"/>
      <c r="J171" s="7"/>
      <c r="K171" s="73"/>
    </row>
    <row r="172" spans="1:11" ht="25.5">
      <c r="A172" s="2"/>
      <c r="B172" s="42" t="s">
        <v>158</v>
      </c>
      <c r="C172" s="7"/>
      <c r="D172" s="52" t="s">
        <v>12</v>
      </c>
      <c r="E172" s="7"/>
      <c r="F172" s="7"/>
      <c r="G172" s="7"/>
      <c r="H172" s="7"/>
      <c r="I172" s="7"/>
      <c r="J172" s="7"/>
      <c r="K172" s="73"/>
    </row>
    <row r="173" spans="1:11" ht="22.5">
      <c r="A173" s="2"/>
      <c r="B173" s="42" t="s">
        <v>159</v>
      </c>
      <c r="C173" s="7">
        <v>2.5000000000000001E-3</v>
      </c>
      <c r="D173" s="52" t="s">
        <v>12</v>
      </c>
      <c r="E173" s="7"/>
      <c r="F173" s="7"/>
      <c r="G173" s="7"/>
      <c r="H173" s="7"/>
      <c r="I173" s="7"/>
      <c r="J173" s="7"/>
      <c r="K173" s="73"/>
    </row>
    <row r="174" spans="1:11" ht="22.5">
      <c r="A174" s="2"/>
      <c r="B174" s="42" t="s">
        <v>160</v>
      </c>
      <c r="C174" s="7">
        <v>2.5000000000000001E-3</v>
      </c>
      <c r="D174" s="52" t="s">
        <v>12</v>
      </c>
      <c r="E174" s="7"/>
      <c r="F174" s="7"/>
      <c r="G174" s="7"/>
      <c r="H174" s="7"/>
      <c r="I174" s="7"/>
      <c r="J174" s="7"/>
      <c r="K174" s="73"/>
    </row>
    <row r="175" spans="1:11" ht="22.5">
      <c r="A175" s="2"/>
      <c r="B175" s="42" t="s">
        <v>161</v>
      </c>
      <c r="C175" s="7">
        <v>2.5000000000000001E-3</v>
      </c>
      <c r="D175" s="52" t="s">
        <v>12</v>
      </c>
      <c r="E175" s="7"/>
      <c r="F175" s="7"/>
      <c r="G175" s="7"/>
      <c r="H175" s="7"/>
      <c r="I175" s="7"/>
      <c r="J175" s="7"/>
      <c r="K175" s="73"/>
    </row>
    <row r="176" spans="1:11" ht="22.5">
      <c r="A176" s="2"/>
      <c r="B176" s="43" t="s">
        <v>162</v>
      </c>
      <c r="C176" s="7">
        <v>2.5000000000000001E-3</v>
      </c>
      <c r="D176" s="52" t="s">
        <v>12</v>
      </c>
      <c r="E176" s="7"/>
      <c r="F176" s="7"/>
      <c r="G176" s="7"/>
      <c r="H176" s="7"/>
      <c r="I176" s="7"/>
      <c r="J176" s="7"/>
      <c r="K176" s="73"/>
    </row>
    <row r="177" spans="1:11" ht="22.5">
      <c r="A177" s="2"/>
      <c r="B177" s="42" t="s">
        <v>163</v>
      </c>
      <c r="C177" s="7">
        <v>2.5000000000000001E-3</v>
      </c>
      <c r="D177" s="52" t="s">
        <v>12</v>
      </c>
      <c r="E177" s="7"/>
      <c r="F177" s="7"/>
      <c r="G177" s="7"/>
      <c r="H177" s="7"/>
      <c r="I177" s="7"/>
      <c r="J177" s="7"/>
      <c r="K177" s="73"/>
    </row>
    <row r="178" spans="1:11" ht="22.5">
      <c r="A178" s="2"/>
      <c r="B178" s="41" t="s">
        <v>164</v>
      </c>
      <c r="C178" s="7"/>
      <c r="D178" s="52" t="s">
        <v>12</v>
      </c>
      <c r="E178" s="7"/>
      <c r="F178" s="7"/>
      <c r="G178" s="7"/>
      <c r="H178" s="7"/>
      <c r="I178" s="7"/>
      <c r="J178" s="7"/>
      <c r="K178" s="73"/>
    </row>
    <row r="179" spans="1:11" ht="33" customHeight="1">
      <c r="A179" s="2"/>
      <c r="B179" s="42" t="s">
        <v>165</v>
      </c>
      <c r="C179" s="7"/>
      <c r="D179" s="52" t="s">
        <v>12</v>
      </c>
      <c r="E179" s="7"/>
      <c r="F179" s="7"/>
      <c r="G179" s="7"/>
      <c r="H179" s="7"/>
      <c r="I179" s="7"/>
      <c r="J179" s="7"/>
      <c r="K179" s="73"/>
    </row>
    <row r="180" spans="1:11" ht="22.5">
      <c r="A180" s="2"/>
      <c r="B180" s="42" t="s">
        <v>166</v>
      </c>
      <c r="C180" s="7">
        <v>2E-3</v>
      </c>
      <c r="D180" s="52" t="s">
        <v>12</v>
      </c>
      <c r="E180" s="7"/>
      <c r="F180" s="7"/>
      <c r="G180" s="7"/>
      <c r="H180" s="7"/>
      <c r="I180" s="7"/>
      <c r="J180" s="7"/>
      <c r="K180" s="73"/>
    </row>
    <row r="181" spans="1:11" ht="22.5">
      <c r="A181" s="2"/>
      <c r="B181" s="43" t="s">
        <v>167</v>
      </c>
      <c r="C181" s="7">
        <v>2E-3</v>
      </c>
      <c r="D181" s="52" t="s">
        <v>12</v>
      </c>
      <c r="E181" s="7"/>
      <c r="F181" s="7"/>
      <c r="G181" s="7"/>
      <c r="H181" s="7"/>
      <c r="I181" s="7"/>
      <c r="J181" s="7"/>
      <c r="K181" s="73"/>
    </row>
    <row r="182" spans="1:11" ht="22.5">
      <c r="A182" s="2"/>
      <c r="B182" s="42" t="s">
        <v>168</v>
      </c>
      <c r="C182" s="7">
        <v>2E-3</v>
      </c>
      <c r="D182" s="52" t="s">
        <v>12</v>
      </c>
      <c r="E182" s="7"/>
      <c r="F182" s="7"/>
      <c r="G182" s="7"/>
      <c r="H182" s="7"/>
      <c r="I182" s="7"/>
      <c r="J182" s="7"/>
      <c r="K182" s="73"/>
    </row>
    <row r="183" spans="1:11" ht="22.5">
      <c r="A183" s="2"/>
      <c r="B183" s="42" t="s">
        <v>169</v>
      </c>
      <c r="C183" s="7">
        <v>2E-3</v>
      </c>
      <c r="D183" s="52" t="s">
        <v>12</v>
      </c>
      <c r="E183" s="7"/>
      <c r="F183" s="7"/>
      <c r="G183" s="7"/>
      <c r="H183" s="7"/>
      <c r="I183" s="7"/>
      <c r="J183" s="7"/>
      <c r="K183" s="73"/>
    </row>
    <row r="184" spans="1:11" ht="33" customHeight="1">
      <c r="A184" s="2"/>
      <c r="B184" s="43" t="s">
        <v>182</v>
      </c>
      <c r="C184" s="7">
        <v>2E-3</v>
      </c>
      <c r="D184" s="52" t="s">
        <v>12</v>
      </c>
      <c r="E184" s="7"/>
      <c r="F184" s="7"/>
      <c r="G184" s="7"/>
      <c r="H184" s="7"/>
      <c r="I184" s="7"/>
      <c r="J184" s="7"/>
      <c r="K184" s="73"/>
    </row>
    <row r="185" spans="1:11" ht="29.45" customHeight="1">
      <c r="A185" s="2"/>
      <c r="B185" s="43" t="s">
        <v>170</v>
      </c>
      <c r="C185" s="7">
        <v>2E-3</v>
      </c>
      <c r="D185" s="52" t="s">
        <v>12</v>
      </c>
      <c r="E185" s="7"/>
      <c r="F185" s="7"/>
      <c r="G185" s="7"/>
      <c r="H185" s="7"/>
      <c r="I185" s="7"/>
      <c r="J185" s="7"/>
      <c r="K185" s="73"/>
    </row>
    <row r="186" spans="1:11" ht="22.5">
      <c r="A186" s="2"/>
      <c r="B186" s="41" t="s">
        <v>171</v>
      </c>
      <c r="C186" s="7"/>
      <c r="D186" s="52" t="s">
        <v>12</v>
      </c>
      <c r="E186" s="7"/>
      <c r="F186" s="7"/>
      <c r="G186" s="7"/>
      <c r="H186" s="7"/>
      <c r="I186" s="7"/>
      <c r="J186" s="7"/>
      <c r="K186" s="73"/>
    </row>
    <row r="187" spans="1:11" ht="48" customHeight="1">
      <c r="A187" s="2"/>
      <c r="B187" s="43" t="s">
        <v>183</v>
      </c>
      <c r="C187" s="7">
        <v>2E-3</v>
      </c>
      <c r="D187" s="52" t="s">
        <v>12</v>
      </c>
      <c r="E187" s="7"/>
      <c r="F187" s="7"/>
      <c r="G187" s="7"/>
      <c r="H187" s="7"/>
      <c r="I187" s="7"/>
      <c r="J187" s="7"/>
      <c r="K187" s="73"/>
    </row>
    <row r="188" spans="1:11" ht="22.5">
      <c r="A188" s="2"/>
      <c r="B188" s="42" t="s">
        <v>172</v>
      </c>
      <c r="C188" s="7"/>
      <c r="D188" s="52" t="s">
        <v>12</v>
      </c>
      <c r="E188" s="7"/>
      <c r="F188" s="7"/>
      <c r="G188" s="7"/>
      <c r="H188" s="7"/>
      <c r="I188" s="7"/>
      <c r="J188" s="7"/>
      <c r="K188" s="73"/>
    </row>
    <row r="189" spans="1:11" ht="22.5">
      <c r="A189" s="2"/>
      <c r="B189" s="42" t="s">
        <v>173</v>
      </c>
      <c r="C189" s="7">
        <v>2E-3</v>
      </c>
      <c r="D189" s="52" t="s">
        <v>12</v>
      </c>
      <c r="E189" s="7"/>
      <c r="F189" s="7"/>
      <c r="G189" s="7"/>
      <c r="H189" s="7"/>
      <c r="I189" s="7"/>
      <c r="J189" s="7"/>
      <c r="K189" s="73"/>
    </row>
    <row r="190" spans="1:11" ht="22.5">
      <c r="A190" s="2"/>
      <c r="B190" s="42" t="s">
        <v>174</v>
      </c>
      <c r="C190" s="7">
        <v>2E-3</v>
      </c>
      <c r="D190" s="52" t="s">
        <v>12</v>
      </c>
      <c r="E190" s="7"/>
      <c r="F190" s="7"/>
      <c r="G190" s="7"/>
      <c r="H190" s="7"/>
      <c r="I190" s="7"/>
      <c r="J190" s="7"/>
      <c r="K190" s="73"/>
    </row>
    <row r="191" spans="1:11" ht="23.25" thickBot="1">
      <c r="A191" s="4"/>
      <c r="B191" s="79" t="s">
        <v>175</v>
      </c>
      <c r="C191" s="80">
        <v>2E-3</v>
      </c>
      <c r="D191" s="81" t="s">
        <v>12</v>
      </c>
      <c r="E191" s="80"/>
      <c r="F191" s="80"/>
      <c r="G191" s="80"/>
      <c r="H191" s="80"/>
      <c r="I191" s="80"/>
      <c r="J191" s="80"/>
      <c r="K191" s="82"/>
    </row>
    <row r="192" spans="1:11" ht="16.5" thickBot="1">
      <c r="A192" s="8"/>
      <c r="B192" s="83" t="s">
        <v>184</v>
      </c>
      <c r="C192" s="84">
        <f>SUM(C11,C28,C31,C90,C93,C95)</f>
        <v>1</v>
      </c>
      <c r="D192" s="85"/>
      <c r="E192" s="84" t="e">
        <f>SUM(#REF!,E11,E31,E90,E93,E95)</f>
        <v>#REF!</v>
      </c>
      <c r="F192" s="84" t="e">
        <f>SUM(#REF!,F11,F31,F90,F93,F95)</f>
        <v>#REF!</v>
      </c>
      <c r="G192" s="84" t="e">
        <f>SUM(#REF!,G11,G31,G90,G93,G95)</f>
        <v>#REF!</v>
      </c>
      <c r="H192" s="84" t="e">
        <f>SUM(#REF!,H11,H31,H90,H93,H95)</f>
        <v>#REF!</v>
      </c>
      <c r="I192" s="84" t="e">
        <f>SUM(#REF!,I11,I31,I90,I93,I95)</f>
        <v>#REF!</v>
      </c>
      <c r="J192" s="84" t="e">
        <f>SUM(#REF!,J11,J31,J90,J93,J95)</f>
        <v>#REF!</v>
      </c>
      <c r="K192" s="86" t="e">
        <f>SUM(#REF!,K11,K31,K90,K93,K95)</f>
        <v>#REF!</v>
      </c>
    </row>
  </sheetData>
  <mergeCells count="12">
    <mergeCell ref="L4:M4"/>
    <mergeCell ref="N4:O4"/>
    <mergeCell ref="L1:M1"/>
    <mergeCell ref="N1:O1"/>
    <mergeCell ref="L2:M2"/>
    <mergeCell ref="N2:O2"/>
    <mergeCell ref="L3:M3"/>
    <mergeCell ref="N3:O3"/>
    <mergeCell ref="A88:A89"/>
    <mergeCell ref="A91:A92"/>
    <mergeCell ref="A1:A4"/>
    <mergeCell ref="B1:K4"/>
  </mergeCells>
  <phoneticPr fontId="4" type="noConversion"/>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2CB32-8ECE-478D-BB98-05D2DFF888E5}">
  <dimension ref="A1:A4"/>
  <sheetViews>
    <sheetView workbookViewId="0">
      <selection sqref="A1:A4"/>
    </sheetView>
  </sheetViews>
  <sheetFormatPr defaultRowHeight="12.75"/>
  <sheetData>
    <row r="1" spans="1:1">
      <c r="A1" s="5">
        <v>10</v>
      </c>
    </row>
    <row r="2" spans="1:1">
      <c r="A2" s="5">
        <v>5</v>
      </c>
    </row>
    <row r="3" spans="1:1">
      <c r="A3" s="5">
        <v>0</v>
      </c>
    </row>
    <row r="4" spans="1:1">
      <c r="A4" s="6" t="s">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Grade of Compliance Range</vt:lpstr>
      <vt:lpstr>Technical Scoring</vt:lpstr>
      <vt:lpstr>Sheet1</vt:lpstr>
      <vt:lpstr>'Technical Scoring'!Print_Area</vt:lpstr>
    </vt:vector>
  </TitlesOfParts>
  <Company>MIC1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MIC1</dc:creator>
  <cp:lastModifiedBy>HALA CHAMSEDDINE</cp:lastModifiedBy>
  <cp:lastPrinted>2021-09-02T12:37:49Z</cp:lastPrinted>
  <dcterms:created xsi:type="dcterms:W3CDTF">2008-10-30T09:34:49Z</dcterms:created>
  <dcterms:modified xsi:type="dcterms:W3CDTF">2026-01-16T14:45:52Z</dcterms:modified>
</cp:coreProperties>
</file>