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Z:\F-PRO-TPR\Telco\RFTs\2026\VMware License Renewal RFT\RFT Documents\"/>
    </mc:Choice>
  </mc:AlternateContent>
  <xr:revisionPtr revIDLastSave="0" documentId="13_ncr:1_{B428DFB5-B9D2-4203-8DF0-E2C35534C6E1}" xr6:coauthVersionLast="47" xr6:coauthVersionMax="47" xr10:uidLastSave="{00000000-0000-0000-0000-000000000000}"/>
  <bookViews>
    <workbookView xWindow="-120" yWindow="-120" windowWidth="29040" windowHeight="15720" activeTab="3" xr2:uid="{00000000-000D-0000-FFFF-FFFF00000000}"/>
  </bookViews>
  <sheets>
    <sheet name="Grade of Compliance Range" sheetId="2" r:id="rId1"/>
    <sheet name="Technical Scoring" sheetId="1" r:id="rId2"/>
    <sheet name="AnnexA" sheetId="5" r:id="rId3"/>
    <sheet name="Commercial Scoring" sheetId="4" r:id="rId4"/>
  </sheets>
  <definedNames>
    <definedName name="_xlnm.Print_Area" localSheetId="3">'Commercial Scoring'!$A$1:$Q$33</definedName>
    <definedName name="_xlnm.Print_Area" localSheetId="0">'Grade of Compliance Range'!$A$1:$M$13</definedName>
    <definedName name="_xlnm.Print_Area" localSheetId="1">'Technical Scoring'!$A$1:$S$42</definedName>
    <definedName name="_xlnm.Print_Titles" localSheetId="3">'Commercial Scoring'!$8:$8</definedName>
    <definedName name="_xlnm.Print_Titles" localSheetId="1">'Technical Scoring'!$8:$8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6" i="1" l="1"/>
  <c r="P15" i="1"/>
  <c r="N11" i="1"/>
  <c r="O11" i="1"/>
  <c r="P11" i="1"/>
  <c r="Q11" i="1"/>
  <c r="N12" i="1"/>
  <c r="O12" i="1"/>
  <c r="P12" i="1"/>
  <c r="Q12" i="1"/>
  <c r="N13" i="1"/>
  <c r="O13" i="1"/>
  <c r="P13" i="1"/>
  <c r="Q13" i="1"/>
  <c r="N14" i="1"/>
  <c r="O14" i="1"/>
  <c r="P14" i="1"/>
  <c r="Q14" i="1"/>
  <c r="N15" i="1"/>
  <c r="O15" i="1"/>
  <c r="Q15" i="1"/>
  <c r="N16" i="1"/>
  <c r="O16" i="1"/>
  <c r="P16" i="1"/>
  <c r="Q16" i="1"/>
  <c r="N17" i="1"/>
  <c r="O17" i="1"/>
  <c r="P17" i="1"/>
  <c r="Q17" i="1"/>
  <c r="N18" i="1"/>
  <c r="O18" i="1"/>
  <c r="P18" i="1"/>
  <c r="Q18" i="1"/>
  <c r="N19" i="1"/>
  <c r="O19" i="1"/>
  <c r="P19" i="1"/>
  <c r="Q19" i="1"/>
  <c r="N20" i="1"/>
  <c r="O20" i="1"/>
  <c r="P20" i="1"/>
  <c r="Q20" i="1"/>
  <c r="N21" i="1"/>
  <c r="O21" i="1"/>
  <c r="P21" i="1"/>
  <c r="Q21" i="1"/>
  <c r="N22" i="1"/>
  <c r="O22" i="1"/>
  <c r="P22" i="1"/>
  <c r="Q22" i="1"/>
  <c r="N23" i="1"/>
  <c r="O23" i="1"/>
  <c r="P23" i="1"/>
  <c r="Q23" i="1"/>
  <c r="N24" i="1"/>
  <c r="O24" i="1"/>
  <c r="P24" i="1"/>
  <c r="Q24" i="1"/>
  <c r="Q10" i="1"/>
  <c r="P10" i="1"/>
  <c r="O10" i="1"/>
  <c r="N10" i="1"/>
  <c r="C27" i="1"/>
  <c r="Q27" i="1" l="1"/>
  <c r="Q28" i="1" s="1"/>
  <c r="Q29" i="1" s="1"/>
  <c r="P26" i="1"/>
  <c r="P27" i="1" s="1"/>
  <c r="P28" i="1" s="1"/>
  <c r="P29" i="1" s="1"/>
  <c r="O26" i="1"/>
  <c r="O27" i="1" s="1"/>
  <c r="O28" i="1" s="1"/>
  <c r="O29" i="1" s="1"/>
  <c r="N26" i="1"/>
  <c r="N27" i="1" s="1"/>
  <c r="N28" i="1" s="1"/>
  <c r="N29" i="1" s="1"/>
  <c r="L10" i="4" l="1"/>
  <c r="L11" i="4"/>
  <c r="L12" i="4"/>
  <c r="L13" i="4"/>
  <c r="L14" i="4"/>
  <c r="L15" i="4"/>
  <c r="L16" i="4"/>
  <c r="L17" i="4"/>
  <c r="L18" i="4"/>
  <c r="L9" i="4"/>
  <c r="M20" i="4" l="1"/>
  <c r="N20" i="4"/>
  <c r="O20" i="4"/>
  <c r="P20" i="4"/>
  <c r="Q20" i="4"/>
  <c r="Q18" i="4" l="1"/>
  <c r="P18" i="4"/>
  <c r="O18" i="4"/>
  <c r="N18" i="4"/>
  <c r="M18" i="4"/>
  <c r="Q17" i="4"/>
  <c r="P17" i="4"/>
  <c r="O17" i="4"/>
  <c r="N17" i="4"/>
  <c r="M17" i="4"/>
  <c r="Q16" i="4"/>
  <c r="P16" i="4"/>
  <c r="O16" i="4"/>
  <c r="N16" i="4"/>
  <c r="M16" i="4"/>
  <c r="Q15" i="4"/>
  <c r="P15" i="4"/>
  <c r="O15" i="4"/>
  <c r="N15" i="4"/>
  <c r="M15" i="4"/>
  <c r="Q14" i="4"/>
  <c r="P14" i="4"/>
  <c r="O14" i="4"/>
  <c r="N14" i="4"/>
  <c r="M14" i="4"/>
  <c r="Q13" i="4"/>
  <c r="P13" i="4"/>
  <c r="O13" i="4"/>
  <c r="N13" i="4"/>
  <c r="M13" i="4"/>
  <c r="Q12" i="4"/>
  <c r="P12" i="4"/>
  <c r="O12" i="4"/>
  <c r="N12" i="4"/>
  <c r="M12" i="4"/>
  <c r="Q11" i="4"/>
  <c r="P11" i="4"/>
  <c r="O11" i="4"/>
  <c r="N11" i="4"/>
  <c r="M11" i="4"/>
  <c r="Q10" i="4"/>
  <c r="P10" i="4"/>
  <c r="O10" i="4"/>
  <c r="N10" i="4"/>
  <c r="M10" i="4"/>
  <c r="Q9" i="4"/>
  <c r="P9" i="4"/>
  <c r="O9" i="4"/>
  <c r="N9" i="4"/>
  <c r="M9" i="4"/>
  <c r="L20"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D8" authorId="0" shapeId="0" xr:uid="{00000000-0006-0000-0100-000001000000}">
      <text>
        <r>
          <rPr>
            <b/>
            <sz val="8"/>
            <color indexed="81"/>
            <rFont val="Tahoma"/>
            <family val="2"/>
          </rPr>
          <t>Entity (Department/ Unit) that identified the requirement and that will be responsible for its evaluation.</t>
        </r>
      </text>
    </comment>
    <comment ref="E8" authorId="1" shapeId="0" xr:uid="{00000000-0006-0000-0100-000002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G8" authorId="1" shapeId="0" xr:uid="{00000000-0006-0000-0100-000003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I8" authorId="1" shapeId="0" xr:uid="{00000000-0006-0000-0100-000004000000}">
      <text>
        <r>
          <rPr>
            <b/>
            <sz val="8"/>
            <color indexed="81"/>
            <rFont val="Tahoma"/>
            <family val="2"/>
          </rPr>
          <t>Grade of Compliance:
K: disqualification
0: Not compliant
+5: Partially compliant
+10: Completely compliant
+15: Compliant with additional value, not initially included in the requirements</t>
        </r>
      </text>
    </comment>
    <comment ref="K8" authorId="1" shapeId="0" xr:uid="{00000000-0006-0000-0100-000005000000}">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E25" authorId="0" shapeId="0" xr:uid="{00000000-0006-0000-0100-000026000000}">
      <text>
        <r>
          <rPr>
            <b/>
            <sz val="8"/>
            <color indexed="81"/>
            <rFont val="Tahoma"/>
            <family val="2"/>
          </rPr>
          <t>Evaluators Comments</t>
        </r>
      </text>
    </comment>
    <comment ref="G25" authorId="0" shapeId="0" xr:uid="{00000000-0006-0000-0100-000027000000}">
      <text>
        <r>
          <rPr>
            <b/>
            <sz val="8"/>
            <color indexed="81"/>
            <rFont val="Tahoma"/>
            <family val="2"/>
          </rPr>
          <t>Evaluators Comments</t>
        </r>
      </text>
    </comment>
    <comment ref="I25" authorId="0" shapeId="0" xr:uid="{00000000-0006-0000-0100-000028000000}">
      <text>
        <r>
          <rPr>
            <b/>
            <sz val="8"/>
            <color indexed="81"/>
            <rFont val="Tahoma"/>
            <family val="2"/>
          </rPr>
          <t>Evaluators Comments</t>
        </r>
      </text>
    </comment>
    <comment ref="K25" authorId="0" shapeId="0" xr:uid="{00000000-0006-0000-0100-000029000000}">
      <text>
        <r>
          <rPr>
            <b/>
            <sz val="8"/>
            <color indexed="81"/>
            <rFont val="Tahoma"/>
            <family val="2"/>
          </rPr>
          <t>Evaluators Comments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Mira Fares</author>
    <author>MIC1</author>
  </authors>
  <commentList>
    <comment ref="D8" authorId="0" shapeId="0" xr:uid="{141C948D-B94D-4456-A15D-2812840C5003}">
      <text>
        <r>
          <rPr>
            <b/>
            <sz val="8"/>
            <color indexed="81"/>
            <rFont val="Tahoma"/>
            <family val="2"/>
          </rPr>
          <t>Entity (Department/ Unit) that identified the requirement and that will be responsible for its evaluation.</t>
        </r>
      </text>
    </comment>
    <comment ref="E8" authorId="1" shapeId="0" xr:uid="{4CF7BE2A-67D7-4AE0-81F9-168613D04B97}">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F8" authorId="1" shapeId="0" xr:uid="{6F1C1461-F6F0-464E-92D4-EEA994DC45CC}">
      <text>
        <r>
          <rPr>
            <b/>
            <sz val="8"/>
            <color indexed="81"/>
            <rFont val="Tahoma"/>
            <family val="2"/>
          </rPr>
          <t>Grade of Compliance:
K: disqualification
0: Not compliant
+5: Partially compliant
+10: Completely compliant
+15: Compliant with additional value, not initially included in the requirements</t>
        </r>
      </text>
    </comment>
    <comment ref="G8" authorId="1" shapeId="0" xr:uid="{5F80E69F-A523-40B1-BCDB-69942B69C1E2}">
      <text>
        <r>
          <rPr>
            <b/>
            <sz val="8"/>
            <color indexed="81"/>
            <rFont val="Tahoma"/>
            <family val="2"/>
          </rPr>
          <t>Grade of Compliance:
K: disqualification
0: Not compliant
+5: Partially compliant
+10: Completely compliant
+15: Compliant with additional value, not initially included in the requirements</t>
        </r>
      </text>
    </comment>
    <comment ref="H8" authorId="1" shapeId="0" xr:uid="{D3A259AE-B6A4-45EF-B534-BAC3EA5DB386}">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I8" authorId="0" shapeId="0" xr:uid="{07300421-09A1-4401-A534-86EF80FFCA9B}">
      <text>
        <r>
          <rPr>
            <b/>
            <sz val="8"/>
            <color indexed="81"/>
            <rFont val="Tahoma"/>
            <family val="2"/>
          </rPr>
          <t xml:space="preserve">Grade of Compliance:
K: disqualification
0: Not compliant
+5: Partially compliant
+10: Completely compliant
+15: Compliant with additional value, not initially included in the requirements
</t>
        </r>
      </text>
    </comment>
    <comment ref="J8" authorId="0" shapeId="0" xr:uid="{46FE62B1-A939-492E-A5CA-B0629C350812}">
      <text>
        <r>
          <rPr>
            <b/>
            <sz val="8"/>
            <color indexed="81"/>
            <rFont val="Tahoma"/>
            <family val="2"/>
          </rPr>
          <t>Grade of Compliance:
K: disqualification
0: Not compliant
+5: Partially compliant
+10: Completely compliant
+15: Compliant with additional value, not initially included in the requirements</t>
        </r>
      </text>
    </comment>
    <comment ref="E12" authorId="0" shapeId="0" xr:uid="{34515A5F-7834-4677-AC30-753C17920B33}">
      <text>
        <r>
          <rPr>
            <b/>
            <sz val="8"/>
            <color indexed="81"/>
            <rFont val="Tahoma"/>
            <family val="2"/>
          </rPr>
          <t>Evaluators Comments</t>
        </r>
      </text>
    </comment>
    <comment ref="F12" authorId="0" shapeId="0" xr:uid="{09439794-EB7C-4005-A221-F73829B5C072}">
      <text>
        <r>
          <rPr>
            <b/>
            <sz val="8"/>
            <color indexed="81"/>
            <rFont val="Tahoma"/>
            <family val="2"/>
          </rPr>
          <t>Evaluators Comments</t>
        </r>
      </text>
    </comment>
    <comment ref="G12" authorId="0" shapeId="0" xr:uid="{6821E45F-75FF-4C03-85B4-02BF21ADD54F}">
      <text>
        <r>
          <rPr>
            <b/>
            <sz val="8"/>
            <color indexed="81"/>
            <rFont val="Tahoma"/>
            <family val="2"/>
          </rPr>
          <t>Evaluators Comments</t>
        </r>
      </text>
    </comment>
    <comment ref="H12" authorId="0" shapeId="0" xr:uid="{3B5DE7C8-ED97-4989-8CD2-6C69EBDC16DF}">
      <text>
        <r>
          <rPr>
            <b/>
            <sz val="8"/>
            <color indexed="81"/>
            <rFont val="Tahoma"/>
            <family val="2"/>
          </rPr>
          <t>Evaluators Comments</t>
        </r>
      </text>
    </comment>
    <comment ref="I12" authorId="0" shapeId="0" xr:uid="{66178064-49C6-4BFD-893D-05158FFAFCFB}">
      <text>
        <r>
          <rPr>
            <b/>
            <sz val="8"/>
            <color indexed="81"/>
            <rFont val="Tahoma"/>
            <family val="2"/>
          </rPr>
          <t>Evaluators Comments</t>
        </r>
      </text>
    </comment>
    <comment ref="J12" authorId="0" shapeId="0" xr:uid="{51738A8F-BE18-4A3D-98B6-6AEB66BC6169}">
      <text>
        <r>
          <rPr>
            <b/>
            <sz val="8"/>
            <color indexed="81"/>
            <rFont val="Tahoma"/>
            <family val="2"/>
          </rPr>
          <t>Evaluators Comments</t>
        </r>
      </text>
    </comment>
    <comment ref="E13" authorId="0" shapeId="0" xr:uid="{38E6F12B-9905-4DEB-A467-17D079B7BB62}">
      <text>
        <r>
          <rPr>
            <b/>
            <sz val="8"/>
            <color indexed="81"/>
            <rFont val="Tahoma"/>
            <family val="2"/>
          </rPr>
          <t>Evaluators Comments</t>
        </r>
      </text>
    </comment>
    <comment ref="F13" authorId="0" shapeId="0" xr:uid="{B1804612-5FB7-433B-ADFC-905B9FA3A698}">
      <text>
        <r>
          <rPr>
            <b/>
            <sz val="8"/>
            <color indexed="81"/>
            <rFont val="Tahoma"/>
            <family val="2"/>
          </rPr>
          <t>Evaluators Comments</t>
        </r>
      </text>
    </comment>
    <comment ref="G13" authorId="0" shapeId="0" xr:uid="{655BA78C-A5AB-4853-A6B3-C6A32AF43069}">
      <text>
        <r>
          <rPr>
            <b/>
            <sz val="8"/>
            <color indexed="81"/>
            <rFont val="Tahoma"/>
            <family val="2"/>
          </rPr>
          <t>Evaluators Comments</t>
        </r>
      </text>
    </comment>
    <comment ref="H13" authorId="0" shapeId="0" xr:uid="{2FDCEEB3-5332-4FD5-92AE-DCCA6A77467E}">
      <text>
        <r>
          <rPr>
            <b/>
            <sz val="8"/>
            <color indexed="81"/>
            <rFont val="Tahoma"/>
            <family val="2"/>
          </rPr>
          <t>Evaluators Comments</t>
        </r>
      </text>
    </comment>
    <comment ref="I13" authorId="0" shapeId="0" xr:uid="{D6CA8A95-F99A-4105-ABCE-7C97A23CE4D6}">
      <text>
        <r>
          <rPr>
            <b/>
            <sz val="8"/>
            <color indexed="81"/>
            <rFont val="Tahoma"/>
            <family val="2"/>
          </rPr>
          <t>Evaluators Comments</t>
        </r>
      </text>
    </comment>
    <comment ref="J13" authorId="0" shapeId="0" xr:uid="{98882151-6C3A-4775-B635-DDF0E615F31E}">
      <text>
        <r>
          <rPr>
            <b/>
            <sz val="8"/>
            <color indexed="81"/>
            <rFont val="Tahoma"/>
            <family val="2"/>
          </rPr>
          <t>Evaluators Comments</t>
        </r>
      </text>
    </comment>
    <comment ref="E14" authorId="0" shapeId="0" xr:uid="{F32BED48-4BAE-4145-A3F9-4C4271F65421}">
      <text>
        <r>
          <rPr>
            <b/>
            <sz val="8"/>
            <color indexed="81"/>
            <rFont val="Tahoma"/>
            <family val="2"/>
          </rPr>
          <t>Evaluators Comments</t>
        </r>
      </text>
    </comment>
    <comment ref="F14" authorId="0" shapeId="0" xr:uid="{A7AF1698-1A88-469F-A3A3-8C1E329C7A5A}">
      <text>
        <r>
          <rPr>
            <b/>
            <sz val="8"/>
            <color indexed="81"/>
            <rFont val="Tahoma"/>
            <family val="2"/>
          </rPr>
          <t>Evaluators Comments</t>
        </r>
      </text>
    </comment>
    <comment ref="G14" authorId="0" shapeId="0" xr:uid="{86911A04-E184-4BE0-B94F-FC51FA03AD0B}">
      <text>
        <r>
          <rPr>
            <b/>
            <sz val="8"/>
            <color indexed="81"/>
            <rFont val="Tahoma"/>
            <family val="2"/>
          </rPr>
          <t>Evaluators Comments</t>
        </r>
      </text>
    </comment>
    <comment ref="H14" authorId="0" shapeId="0" xr:uid="{7B373390-3D3E-44A3-83D9-8F3BF1DF9B48}">
      <text>
        <r>
          <rPr>
            <b/>
            <sz val="8"/>
            <color indexed="81"/>
            <rFont val="Tahoma"/>
            <family val="2"/>
          </rPr>
          <t>Evaluators Comments</t>
        </r>
      </text>
    </comment>
    <comment ref="I14" authorId="0" shapeId="0" xr:uid="{9CFE615E-238E-4B17-8D47-81B9301DE087}">
      <text>
        <r>
          <rPr>
            <b/>
            <sz val="8"/>
            <color indexed="81"/>
            <rFont val="Tahoma"/>
            <family val="2"/>
          </rPr>
          <t>Evaluators Comments</t>
        </r>
      </text>
    </comment>
    <comment ref="J14" authorId="0" shapeId="0" xr:uid="{62A1D7B4-EAAF-4B7A-9B9F-EA6C09F9A854}">
      <text>
        <r>
          <rPr>
            <b/>
            <sz val="8"/>
            <color indexed="81"/>
            <rFont val="Tahoma"/>
            <family val="2"/>
          </rPr>
          <t>Evaluators Comments</t>
        </r>
      </text>
    </comment>
    <comment ref="E16" authorId="0" shapeId="0" xr:uid="{BE43AA0E-94AA-4990-A6AB-57D75B87A34E}">
      <text>
        <r>
          <rPr>
            <b/>
            <sz val="8"/>
            <color indexed="81"/>
            <rFont val="Tahoma"/>
            <family val="2"/>
          </rPr>
          <t>Evaluators Comments</t>
        </r>
      </text>
    </comment>
    <comment ref="F16" authorId="0" shapeId="0" xr:uid="{F8D24654-27E7-4102-A459-623E697161F0}">
      <text>
        <r>
          <rPr>
            <b/>
            <sz val="8"/>
            <color indexed="81"/>
            <rFont val="Tahoma"/>
            <family val="2"/>
          </rPr>
          <t>Evaluators Comments</t>
        </r>
      </text>
    </comment>
    <comment ref="G16" authorId="0" shapeId="0" xr:uid="{3CE71AC0-24CD-4076-B543-398D9A25ACDC}">
      <text>
        <r>
          <rPr>
            <b/>
            <sz val="8"/>
            <color indexed="81"/>
            <rFont val="Tahoma"/>
            <family val="2"/>
          </rPr>
          <t>Evaluators Comments</t>
        </r>
      </text>
    </comment>
    <comment ref="H16" authorId="0" shapeId="0" xr:uid="{4FB294AE-B9A5-491D-A12F-514350E10261}">
      <text>
        <r>
          <rPr>
            <b/>
            <sz val="8"/>
            <color indexed="81"/>
            <rFont val="Tahoma"/>
            <family val="2"/>
          </rPr>
          <t>Evaluators Comments</t>
        </r>
      </text>
    </comment>
    <comment ref="I16" authorId="0" shapeId="0" xr:uid="{11A2B793-403A-4827-BA63-4B39FAF5A1F2}">
      <text>
        <r>
          <rPr>
            <b/>
            <sz val="8"/>
            <color indexed="81"/>
            <rFont val="Tahoma"/>
            <family val="2"/>
          </rPr>
          <t>Evaluators Comments</t>
        </r>
      </text>
    </comment>
    <comment ref="J16" authorId="0" shapeId="0" xr:uid="{6C96C0F1-3F75-4DE4-8C42-7A6E18426311}">
      <text>
        <r>
          <rPr>
            <b/>
            <sz val="8"/>
            <color indexed="81"/>
            <rFont val="Tahoma"/>
            <family val="2"/>
          </rPr>
          <t>Evaluators Comments</t>
        </r>
      </text>
    </comment>
    <comment ref="E17" authorId="0" shapeId="0" xr:uid="{833B5E19-1E64-4458-A8CC-0BF1292258C9}">
      <text>
        <r>
          <rPr>
            <b/>
            <sz val="8"/>
            <color indexed="81"/>
            <rFont val="Tahoma"/>
            <family val="2"/>
          </rPr>
          <t>Evaluators Comments</t>
        </r>
      </text>
    </comment>
    <comment ref="F17" authorId="0" shapeId="0" xr:uid="{E66918A4-8ED7-48A5-8DDC-1C8CD5DF10F6}">
      <text>
        <r>
          <rPr>
            <b/>
            <sz val="8"/>
            <color indexed="81"/>
            <rFont val="Tahoma"/>
            <family val="2"/>
          </rPr>
          <t>Evaluators Comments</t>
        </r>
      </text>
    </comment>
    <comment ref="G17" authorId="0" shapeId="0" xr:uid="{B1D5FF00-30BB-4A1B-9E0C-C913266E5F31}">
      <text>
        <r>
          <rPr>
            <b/>
            <sz val="8"/>
            <color indexed="81"/>
            <rFont val="Tahoma"/>
            <family val="2"/>
          </rPr>
          <t>Evaluators Comments</t>
        </r>
      </text>
    </comment>
    <comment ref="H17" authorId="0" shapeId="0" xr:uid="{4A45CC13-AF86-4CB9-94D1-6C5827A3BBFE}">
      <text>
        <r>
          <rPr>
            <b/>
            <sz val="8"/>
            <color indexed="81"/>
            <rFont val="Tahoma"/>
            <family val="2"/>
          </rPr>
          <t>Evaluators Comments</t>
        </r>
      </text>
    </comment>
    <comment ref="I17" authorId="0" shapeId="0" xr:uid="{A40DA4D3-791E-4AB5-8DD4-BEADAF8273BD}">
      <text>
        <r>
          <rPr>
            <b/>
            <sz val="8"/>
            <color indexed="81"/>
            <rFont val="Tahoma"/>
            <family val="2"/>
          </rPr>
          <t>Evaluators Comments</t>
        </r>
      </text>
    </comment>
    <comment ref="J17" authorId="0" shapeId="0" xr:uid="{630DFC0F-0E4B-4018-9CE6-B234092170FF}">
      <text>
        <r>
          <rPr>
            <b/>
            <sz val="8"/>
            <color indexed="81"/>
            <rFont val="Tahoma"/>
            <family val="2"/>
          </rPr>
          <t>Evaluators Comments</t>
        </r>
      </text>
    </comment>
    <comment ref="E18" authorId="0" shapeId="0" xr:uid="{340ED7C6-5C66-4149-8662-66A3A8F1C9BE}">
      <text>
        <r>
          <rPr>
            <b/>
            <sz val="8"/>
            <color indexed="81"/>
            <rFont val="Tahoma"/>
            <family val="2"/>
          </rPr>
          <t>Evaluators Comments</t>
        </r>
      </text>
    </comment>
    <comment ref="F18" authorId="0" shapeId="0" xr:uid="{2E37BF92-F5ED-473D-A51D-95798BCD7FCC}">
      <text>
        <r>
          <rPr>
            <b/>
            <sz val="8"/>
            <color indexed="81"/>
            <rFont val="Tahoma"/>
            <family val="2"/>
          </rPr>
          <t>Evaluators Comments</t>
        </r>
      </text>
    </comment>
    <comment ref="G18" authorId="0" shapeId="0" xr:uid="{891FEB15-6005-496B-BC44-E8D357F6EBA3}">
      <text>
        <r>
          <rPr>
            <b/>
            <sz val="8"/>
            <color indexed="81"/>
            <rFont val="Tahoma"/>
            <family val="2"/>
          </rPr>
          <t>Evaluators Comments</t>
        </r>
      </text>
    </comment>
    <comment ref="H18" authorId="0" shapeId="0" xr:uid="{532233CC-140B-4C90-BF25-2A022C22AE93}">
      <text>
        <r>
          <rPr>
            <b/>
            <sz val="8"/>
            <color indexed="81"/>
            <rFont val="Tahoma"/>
            <family val="2"/>
          </rPr>
          <t>Evaluators Comments</t>
        </r>
      </text>
    </comment>
    <comment ref="I18" authorId="0" shapeId="0" xr:uid="{963E4ABC-DF0E-4570-9959-9C378D06172B}">
      <text>
        <r>
          <rPr>
            <b/>
            <sz val="8"/>
            <color indexed="81"/>
            <rFont val="Tahoma"/>
            <family val="2"/>
          </rPr>
          <t>Evaluators Comments</t>
        </r>
      </text>
    </comment>
    <comment ref="J18" authorId="0" shapeId="0" xr:uid="{5AA1323D-BE73-4A32-A3F2-7D95CFBFBE34}">
      <text>
        <r>
          <rPr>
            <b/>
            <sz val="8"/>
            <color indexed="81"/>
            <rFont val="Tahoma"/>
            <family val="2"/>
          </rPr>
          <t>Evaluators Comments</t>
        </r>
      </text>
    </comment>
  </commentList>
</comments>
</file>

<file path=xl/sharedStrings.xml><?xml version="1.0" encoding="utf-8"?>
<sst xmlns="http://schemas.openxmlformats.org/spreadsheetml/2006/main" count="138" uniqueCount="99">
  <si>
    <t>Article</t>
  </si>
  <si>
    <t>Remarks</t>
  </si>
  <si>
    <t>Weight</t>
  </si>
  <si>
    <t xml:space="preserve">1.1.1 </t>
  </si>
  <si>
    <t>Supplier 1</t>
  </si>
  <si>
    <t>Supplier 2</t>
  </si>
  <si>
    <t>Supplier 3</t>
  </si>
  <si>
    <t>Supplier 4</t>
  </si>
  <si>
    <t>Supplier 5</t>
  </si>
  <si>
    <t>Supplier 6</t>
  </si>
  <si>
    <t>Supplier 1
Final</t>
  </si>
  <si>
    <t>Supplier 2
Final</t>
  </si>
  <si>
    <t>Supplier 3
Final</t>
  </si>
  <si>
    <t>Supplier 4
Final</t>
  </si>
  <si>
    <t>Supplier 5
Final</t>
  </si>
  <si>
    <t>Supplier 6
Final</t>
  </si>
  <si>
    <t>ARTICLE 1</t>
  </si>
  <si>
    <t>Sub-Article 1.1</t>
  </si>
  <si>
    <t>Item 1.1.1</t>
  </si>
  <si>
    <t>1.1.1.1</t>
  </si>
  <si>
    <t>Responsible Entity</t>
  </si>
  <si>
    <t>Project Name</t>
  </si>
  <si>
    <t>1.1.1.2</t>
  </si>
  <si>
    <t>1.1.1.3</t>
  </si>
  <si>
    <t xml:space="preserve">1.1.2 </t>
  </si>
  <si>
    <t>Item 1.1.2</t>
  </si>
  <si>
    <t>1.1.2.1</t>
  </si>
  <si>
    <t>1.1.2.2</t>
  </si>
  <si>
    <t>1.1.2.3</t>
  </si>
  <si>
    <t>Requirement 1.1.1.1</t>
  </si>
  <si>
    <t>Requirement 1.1.1.2</t>
  </si>
  <si>
    <t>Requirement 1.1.1.3</t>
  </si>
  <si>
    <t>Requirement 1.1.2.1</t>
  </si>
  <si>
    <t>Requirement 1.1.2.2</t>
  </si>
  <si>
    <t>Requirement 1.1.2.3</t>
  </si>
  <si>
    <t>SUPPLIER 1 SCORE</t>
  </si>
  <si>
    <t>SUPPLIER 2 SCORE</t>
  </si>
  <si>
    <t>SUPPLIER 3 SCORE</t>
  </si>
  <si>
    <t>SUPPLIER 4 SCORE</t>
  </si>
  <si>
    <t>SUPPLIER 5 SCORE</t>
  </si>
  <si>
    <t>SUPPLIER 6 SCORE</t>
  </si>
  <si>
    <t>Requirements</t>
  </si>
  <si>
    <t xml:space="preserve">Reference Number </t>
  </si>
  <si>
    <t>Owner</t>
  </si>
  <si>
    <t xml:space="preserve">Revision Code </t>
  </si>
  <si>
    <t>Implementation Date</t>
  </si>
  <si>
    <t>0          : Not compliant</t>
  </si>
  <si>
    <t xml:space="preserve">K         : Disqualification </t>
  </si>
  <si>
    <t>RFT Scoring Sheet</t>
  </si>
  <si>
    <t>PRO/PMO</t>
  </si>
  <si>
    <t>SF-CF-87</t>
  </si>
  <si>
    <t>* For Requirements defined as ''Killer'', a ‘’Fully Compliant’’ score should be the sole acceptable outcome. Failing to obtain a ‘’Fully Compliant’’ score on the requirements defined as Killers, will mandate immediate disqualification for bidders.</t>
  </si>
  <si>
    <t>3.0</t>
  </si>
  <si>
    <t>* For Requirements defined as ''Killer'', a ‘’Fully Compliant’’ score should be the sole acceptable outcome. Failing to obtain a ‘’Fully Compliant’’ score on 
the requirements defined as Killers, will mandate immediate disqualification for bidders.</t>
  </si>
  <si>
    <t>Previous Experience</t>
  </si>
  <si>
    <t>previous experience with bidder (support and after sales services delivered , accuracy of eqt delivered as per order, speed of response to alfa requests , seriousness and professionalism in the proposals  expertise of his team, respects deadlines ….</t>
  </si>
  <si>
    <t>Killer</t>
  </si>
  <si>
    <t>K</t>
  </si>
  <si>
    <t>Supplier shall maintain the Equipment covered in Annex A in good operating condition, furnish remedial and preventive maintenance and perform upgrades and updates and that during the contract , and be responsive to the maintenance and upgrade needs of MIC1</t>
  </si>
  <si>
    <t>Preventive maintenance visits shall be performed 3 times per year. A detailed report shall be submitted within 2 weeks from the assessment and recommendations to be implemented with the support of the supplier</t>
  </si>
  <si>
    <t>It shall be possible to open unlimited number of support cases during the contract period</t>
  </si>
  <si>
    <t xml:space="preserve">Bidder shall provide needed technical support to  remediate to any technical or security vulnerability detected  by MIC1.  Bidder shall make sure that patches to remediate these vulnerabilities are applied within max 5 days from notification </t>
  </si>
  <si>
    <t xml:space="preserve">Back to back support with vendor for a 24x7  with 2 hours response time shall be provided </t>
  </si>
  <si>
    <t xml:space="preserve">Bidder shall be on site within 2 hours from incident/problem notification for priority 1 cases and commitment to repair shall be  within 6 hours </t>
  </si>
  <si>
    <t>If during the course of problem resolution on supported systems it is determined that the problem lies within another vendor's product, supplier shall assist MIC1, in case needed, in forwarding the problem to that vendor, provided that the Customer has a valid support agreement with the vendor.</t>
  </si>
  <si>
    <t>Penalty : every time the supplier fails to meet the SLAs set in the contract/PO, he shall pay a penalty of 2% per delay, and per occurence, of the yearly support fees related to the impacted system. The total amount of penalties for a period of twelve (12) months being limited to a maximum of 20% (twenty per cent) of the annual maintenance and update/upgrade  fees</t>
  </si>
  <si>
    <t>Changes and maintenance actions on live systems covered under this contract shall be done outside working hours and during low usage (starting midnight, weekends, holidays). No additional fees shall be charged for such interventions</t>
  </si>
  <si>
    <t>Once supplier is selected and contract is signed he shall submit proof that he has signed a back to back support agreement with the vendor  for the equipment included in the Bill of material of this RFP and that to enable the supplier or MIC1 escalate immediately any issues to the vendor to speed up remediation</t>
  </si>
  <si>
    <t xml:space="preserve">Bidder shall assign  a support account manager to act as single point of contact to coordinate and report on all the services requested in the support contract . </t>
  </si>
  <si>
    <t>The selected Bidder shall not subcontract or permit anyone other than its personnel to perform any of the work, service or other performance required of the vendor under the contract without the prior written consent of alfa/MIC1</t>
  </si>
  <si>
    <t xml:space="preserve">Bidder to provide  references for companies to whom they are offering support services for  systems  similar to the ones included in the present RFP </t>
  </si>
  <si>
    <t>Start Date</t>
  </si>
  <si>
    <t>End Date</t>
  </si>
  <si>
    <t>5.0</t>
  </si>
  <si>
    <t>Grade of Compliance range from 0 to 2:</t>
  </si>
  <si>
    <t>2        : Fully compliant</t>
  </si>
  <si>
    <t>1         : Partially compliant</t>
  </si>
  <si>
    <t>Product Number</t>
  </si>
  <si>
    <t>Description</t>
  </si>
  <si>
    <t>Quantity</t>
  </si>
  <si>
    <t>Bidder shall offer technical support and engineering services for the Vmware systems implemented at MIC1 based on the provided BOM and the following conditions</t>
  </si>
  <si>
    <t xml:space="preserve">Partnership level: The Bidder should provide documents proving that he is certified to provide implementation and support services for Vmware platforms and that he has acquired the highest expertise in implementation and support level . </t>
  </si>
  <si>
    <t>All support services shall be performed by vendor certified engineers present in Lebanon and that have had a proven experience on the systems covered under this support agreement- CV of  support team to be submitted – Bidder shall have at least 2 Vmware certified engineers on the systems included in the BOM</t>
  </si>
  <si>
    <t>Comment</t>
  </si>
  <si>
    <t>VCF-CLD-FND-A</t>
  </si>
  <si>
    <t>Vmware Cloud Foundation</t>
  </si>
  <si>
    <t>Supplier1</t>
  </si>
  <si>
    <t>Supplier2</t>
  </si>
  <si>
    <t>Supplier3</t>
  </si>
  <si>
    <t>Supplier4</t>
  </si>
  <si>
    <t>Supplier1 SCORE</t>
  </si>
  <si>
    <t>Supplier2 SCORE</t>
  </si>
  <si>
    <t>Supplier3 SCORE</t>
  </si>
  <si>
    <t>Supplier4 SCORE</t>
  </si>
  <si>
    <t>Supplier1
Final</t>
  </si>
  <si>
    <t>Supplier2
Final</t>
  </si>
  <si>
    <t>Supplier3
Final</t>
  </si>
  <si>
    <t>Supplier4
Final</t>
  </si>
  <si>
    <t>Vmware License Renewal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</si>
</sst>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yy;@"/>
  </numFmts>
  <fonts count="23">
    <font>
      <sz val="10"/>
      <name val="Arial"/>
    </font>
    <font>
      <sz val="10"/>
      <name val="Arial"/>
      <family val="2"/>
    </font>
    <font>
      <b/>
      <sz val="10"/>
      <name val="Arial"/>
      <family val="2"/>
    </font>
    <font>
      <sz val="12"/>
      <name val="FrutigerNext LT Regular"/>
      <family val="2"/>
    </font>
    <font>
      <sz val="8"/>
      <name val="Arial"/>
      <family val="2"/>
    </font>
    <font>
      <b/>
      <sz val="8"/>
      <color indexed="81"/>
      <name val="Tahoma"/>
      <family val="2"/>
    </font>
    <font>
      <b/>
      <sz val="12"/>
      <name val="Times New Roman"/>
      <family val="1"/>
    </font>
    <font>
      <b/>
      <sz val="18"/>
      <name val="Arial"/>
      <family val="2"/>
    </font>
    <font>
      <b/>
      <sz val="8"/>
      <name val="Arial"/>
      <family val="2"/>
    </font>
    <font>
      <sz val="10"/>
      <name val="Arial"/>
      <family val="2"/>
    </font>
    <font>
      <b/>
      <sz val="10"/>
      <color rgb="FF0000FF"/>
      <name val="Arial"/>
      <family val="2"/>
    </font>
    <font>
      <b/>
      <i/>
      <sz val="10"/>
      <name val="Arial"/>
      <family val="2"/>
    </font>
    <font>
      <i/>
      <sz val="10"/>
      <name val="Arial"/>
      <family val="2"/>
    </font>
    <font>
      <sz val="10"/>
      <name val="Segoe UI"/>
      <family val="2"/>
    </font>
    <font>
      <sz val="11"/>
      <color rgb="FF374151"/>
      <name val="Segoe UI"/>
      <family val="2"/>
    </font>
    <font>
      <b/>
      <sz val="11"/>
      <color rgb="FF374151"/>
      <name val="Segoe UI"/>
      <family val="2"/>
    </font>
    <font>
      <b/>
      <sz val="11"/>
      <color rgb="FF0D0D0D"/>
      <name val="Arial"/>
      <family val="2"/>
    </font>
    <font>
      <sz val="12"/>
      <color rgb="FF0D0D0D"/>
      <name val="Segoe UI"/>
      <family val="2"/>
    </font>
    <font>
      <sz val="11"/>
      <name val="Arial"/>
      <family val="2"/>
    </font>
    <font>
      <sz val="11"/>
      <color rgb="FF0D0D0D"/>
      <name val="Arial"/>
      <family val="2"/>
    </font>
    <font>
      <b/>
      <sz val="11"/>
      <color rgb="FF000000"/>
      <name val="Arial"/>
      <family val="2"/>
    </font>
    <font>
      <b/>
      <sz val="11"/>
      <name val="Arial"/>
      <family val="2"/>
    </font>
    <font>
      <sz val="10"/>
      <color rgb="FF00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DCE6F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rgb="FF0000FF"/>
      </left>
      <right style="medium">
        <color rgb="FF0000FF"/>
      </right>
      <top style="medium">
        <color rgb="FF0000FF"/>
      </top>
      <bottom style="medium">
        <color rgb="FF0000FF"/>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rgb="FF0000FF"/>
      </right>
      <top style="medium">
        <color rgb="FF0000FF"/>
      </top>
      <bottom/>
      <diagonal/>
    </border>
    <border>
      <left style="thin">
        <color rgb="FF0000FF"/>
      </left>
      <right style="thin">
        <color rgb="FF0000FF"/>
      </right>
      <top style="medium">
        <color rgb="FF0000FF"/>
      </top>
      <bottom/>
      <diagonal/>
    </border>
    <border>
      <left style="thin">
        <color rgb="FF0000FF"/>
      </left>
      <right style="medium">
        <color rgb="FF0000FF"/>
      </right>
      <top style="medium">
        <color rgb="FF0000FF"/>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
    <xf numFmtId="0" fontId="0" fillId="0" borderId="0"/>
    <xf numFmtId="0" fontId="3" fillId="0" borderId="0">
      <alignment vertical="center"/>
    </xf>
    <xf numFmtId="9" fontId="9" fillId="0" borderId="0" applyFont="0" applyFill="0" applyBorder="0" applyAlignment="0" applyProtection="0"/>
  </cellStyleXfs>
  <cellXfs count="75">
    <xf numFmtId="0" fontId="0" fillId="0" borderId="0" xfId="0"/>
    <xf numFmtId="0" fontId="1" fillId="0" borderId="1" xfId="1" applyFont="1" applyBorder="1" applyAlignment="1">
      <alignment vertical="center" wrapText="1"/>
    </xf>
    <xf numFmtId="0" fontId="0" fillId="0" borderId="1" xfId="0" applyBorder="1" applyAlignment="1">
      <alignment wrapText="1"/>
    </xf>
    <xf numFmtId="0" fontId="0" fillId="0" borderId="0" xfId="0" applyAlignment="1">
      <alignment wrapText="1"/>
    </xf>
    <xf numFmtId="0" fontId="2" fillId="0" borderId="0" xfId="0" applyFont="1" applyAlignment="1">
      <alignment wrapText="1"/>
    </xf>
    <xf numFmtId="0" fontId="2" fillId="0" borderId="0" xfId="0" applyFont="1"/>
    <xf numFmtId="0" fontId="2" fillId="0" borderId="1" xfId="0" applyFont="1" applyBorder="1" applyAlignment="1">
      <alignment vertical="center" wrapText="1"/>
    </xf>
    <xf numFmtId="0" fontId="2" fillId="3" borderId="2" xfId="0" applyFont="1" applyFill="1" applyBorder="1" applyAlignment="1">
      <alignment horizontal="center" wrapText="1"/>
    </xf>
    <xf numFmtId="49" fontId="2" fillId="2" borderId="1" xfId="1" applyNumberFormat="1" applyFont="1" applyFill="1" applyBorder="1" applyAlignment="1">
      <alignment horizontal="left" vertical="center" wrapText="1"/>
    </xf>
    <xf numFmtId="0" fontId="2" fillId="2" borderId="1" xfId="1" applyFont="1" applyFill="1" applyBorder="1" applyAlignment="1">
      <alignment vertical="center" wrapText="1"/>
    </xf>
    <xf numFmtId="0" fontId="0" fillId="2" borderId="1" xfId="0" applyFill="1" applyBorder="1" applyAlignment="1">
      <alignment wrapText="1"/>
    </xf>
    <xf numFmtId="0" fontId="1" fillId="2" borderId="1" xfId="0" applyFont="1" applyFill="1" applyBorder="1" applyAlignment="1">
      <alignment wrapText="1"/>
    </xf>
    <xf numFmtId="49" fontId="2" fillId="0" borderId="1" xfId="1" applyNumberFormat="1" applyFont="1" applyBorder="1" applyAlignment="1">
      <alignment horizontal="left" vertical="center" wrapText="1"/>
    </xf>
    <xf numFmtId="0" fontId="2" fillId="0" borderId="1" xfId="1" applyFont="1" applyBorder="1" applyAlignment="1">
      <alignment vertical="center" wrapText="1"/>
    </xf>
    <xf numFmtId="0" fontId="1" fillId="0" borderId="1" xfId="0" applyFont="1" applyBorder="1" applyAlignment="1">
      <alignment wrapText="1"/>
    </xf>
    <xf numFmtId="49" fontId="1" fillId="0" borderId="1" xfId="1" applyNumberFormat="1" applyFont="1" applyBorder="1" applyAlignment="1">
      <alignment horizontal="left" vertical="center" wrapText="1"/>
    </xf>
    <xf numFmtId="0" fontId="1" fillId="0" borderId="0" xfId="0" applyFont="1" applyAlignment="1">
      <alignment wrapText="1"/>
    </xf>
    <xf numFmtId="0" fontId="10" fillId="0" borderId="2" xfId="0" applyFont="1" applyBorder="1" applyAlignment="1">
      <alignment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 xfId="0" applyFont="1" applyFill="1" applyBorder="1" applyAlignment="1">
      <alignment vertical="center" wrapText="1"/>
    </xf>
    <xf numFmtId="0" fontId="0" fillId="0" borderId="0" xfId="0" applyAlignment="1">
      <alignment vertical="center" wrapText="1"/>
    </xf>
    <xf numFmtId="0" fontId="6" fillId="0" borderId="0" xfId="0" applyFont="1" applyAlignment="1">
      <alignment wrapText="1"/>
    </xf>
    <xf numFmtId="0" fontId="7" fillId="0" borderId="0" xfId="0" applyFont="1" applyAlignment="1">
      <alignment horizontal="center" vertical="center" wrapText="1"/>
    </xf>
    <xf numFmtId="0" fontId="8" fillId="0" borderId="0" xfId="0" applyFont="1" applyAlignment="1">
      <alignment horizontal="left" wrapText="1"/>
    </xf>
    <xf numFmtId="164" fontId="4" fillId="0" borderId="0" xfId="0" applyNumberFormat="1" applyFont="1" applyAlignment="1">
      <alignment horizontal="left" wrapText="1"/>
    </xf>
    <xf numFmtId="0" fontId="4"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164" fontId="4" fillId="0" borderId="1" xfId="0" applyNumberFormat="1" applyFont="1" applyBorder="1" applyAlignment="1">
      <alignment horizontal="left" vertical="center" wrapText="1"/>
    </xf>
    <xf numFmtId="0" fontId="0" fillId="4" borderId="1" xfId="0" applyFill="1" applyBorder="1" applyAlignment="1">
      <alignment wrapText="1"/>
    </xf>
    <xf numFmtId="0" fontId="1" fillId="4" borderId="1" xfId="0" applyFont="1" applyFill="1" applyBorder="1" applyAlignment="1">
      <alignment wrapText="1"/>
    </xf>
    <xf numFmtId="0" fontId="2" fillId="4" borderId="0" xfId="0" applyFont="1" applyFill="1" applyAlignment="1">
      <alignment vertical="center" wrapText="1"/>
    </xf>
    <xf numFmtId="9" fontId="2" fillId="4" borderId="0" xfId="2" applyFont="1" applyFill="1" applyAlignment="1">
      <alignment vertical="center" wrapText="1"/>
    </xf>
    <xf numFmtId="0" fontId="1" fillId="4" borderId="1" xfId="1" applyFont="1" applyFill="1" applyBorder="1" applyAlignment="1">
      <alignment vertical="center" wrapText="1"/>
    </xf>
    <xf numFmtId="0" fontId="0" fillId="4" borderId="0" xfId="0" applyFill="1" applyAlignment="1">
      <alignment wrapText="1"/>
    </xf>
    <xf numFmtId="164" fontId="4" fillId="0" borderId="11" xfId="0" applyNumberFormat="1" applyFont="1" applyBorder="1" applyAlignment="1">
      <alignment horizontal="left" wrapText="1"/>
    </xf>
    <xf numFmtId="164" fontId="4" fillId="0" borderId="12" xfId="0" applyNumberFormat="1" applyFont="1" applyBorder="1" applyAlignment="1">
      <alignment horizontal="left" wrapText="1"/>
    </xf>
    <xf numFmtId="0" fontId="12" fillId="4" borderId="0" xfId="0" applyFont="1" applyFill="1" applyAlignment="1">
      <alignment vertical="top"/>
    </xf>
    <xf numFmtId="0" fontId="15"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4" fillId="2" borderId="1" xfId="0" applyFont="1" applyFill="1" applyBorder="1" applyAlignment="1">
      <alignment horizontal="right" vertical="center" wrapText="1"/>
    </xf>
    <xf numFmtId="0" fontId="16" fillId="0" borderId="1" xfId="0" applyFont="1" applyBorder="1" applyAlignment="1">
      <alignment horizontal="center" vertical="center" wrapText="1"/>
    </xf>
    <xf numFmtId="0" fontId="17" fillId="0" borderId="1" xfId="0" applyFont="1" applyBorder="1" applyAlignment="1">
      <alignment horizontal="left" vertical="center" wrapText="1"/>
    </xf>
    <xf numFmtId="0" fontId="18" fillId="0" borderId="1" xfId="0" applyFont="1" applyBorder="1" applyAlignment="1">
      <alignment horizontal="center" vertical="center" wrapText="1"/>
    </xf>
    <xf numFmtId="0" fontId="19" fillId="0" borderId="1" xfId="0" applyFont="1" applyBorder="1" applyAlignment="1">
      <alignment horizontal="left" vertical="center" wrapText="1"/>
    </xf>
    <xf numFmtId="0" fontId="20" fillId="0" borderId="1" xfId="0" applyFont="1" applyBorder="1" applyAlignment="1">
      <alignment horizontal="center" vertical="center"/>
    </xf>
    <xf numFmtId="0" fontId="21" fillId="0" borderId="1" xfId="0" applyFont="1" applyBorder="1" applyAlignment="1">
      <alignment horizontal="center" vertical="center" wrapText="1"/>
    </xf>
    <xf numFmtId="9" fontId="10" fillId="0" borderId="2" xfId="2" applyFont="1" applyBorder="1" applyAlignment="1">
      <alignment wrapText="1"/>
    </xf>
    <xf numFmtId="0" fontId="13" fillId="0" borderId="1" xfId="1" applyFont="1" applyBorder="1" applyAlignment="1">
      <alignment wrapText="1"/>
    </xf>
    <xf numFmtId="9" fontId="0" fillId="0" borderId="0" xfId="0" applyNumberFormat="1" applyAlignment="1">
      <alignment wrapText="1"/>
    </xf>
    <xf numFmtId="0" fontId="22" fillId="5" borderId="13" xfId="0" applyFont="1" applyFill="1" applyBorder="1" applyAlignment="1">
      <alignment vertical="center"/>
    </xf>
    <xf numFmtId="0" fontId="22" fillId="5" borderId="14" xfId="0" applyFont="1" applyFill="1" applyBorder="1" applyAlignment="1">
      <alignment vertical="center"/>
    </xf>
    <xf numFmtId="0" fontId="1" fillId="0" borderId="15" xfId="0" applyFont="1" applyBorder="1" applyAlignment="1">
      <alignment vertical="center" wrapText="1"/>
    </xf>
    <xf numFmtId="0" fontId="1" fillId="0" borderId="16" xfId="0" applyFont="1" applyBorder="1" applyAlignment="1">
      <alignment vertical="center"/>
    </xf>
    <xf numFmtId="15" fontId="1" fillId="0" borderId="16" xfId="0" applyNumberFormat="1" applyFont="1" applyBorder="1" applyAlignment="1">
      <alignment horizontal="right" vertical="center"/>
    </xf>
    <xf numFmtId="0" fontId="1" fillId="0" borderId="16" xfId="0" applyFont="1" applyBorder="1" applyAlignment="1">
      <alignment horizontal="right" vertical="center"/>
    </xf>
    <xf numFmtId="0" fontId="2" fillId="0" borderId="0" xfId="0" applyFont="1" applyAlignment="1">
      <alignment horizontal="left" vertical="top" wrapText="1"/>
    </xf>
    <xf numFmtId="0" fontId="6" fillId="0" borderId="1" xfId="0" applyFont="1" applyBorder="1" applyAlignment="1">
      <alignment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11" fillId="4" borderId="0" xfId="0" applyFont="1" applyFill="1" applyAlignment="1">
      <alignment horizontal="left" vertical="center" wrapText="1"/>
    </xf>
    <xf numFmtId="0" fontId="4" fillId="0" borderId="11" xfId="0" applyFont="1" applyBorder="1" applyAlignment="1">
      <alignment horizontal="left" wrapText="1"/>
    </xf>
    <xf numFmtId="0" fontId="4" fillId="0" borderId="12" xfId="0" applyFont="1" applyBorder="1" applyAlignment="1">
      <alignment horizontal="left" wrapText="1"/>
    </xf>
    <xf numFmtId="49" fontId="4" fillId="0" borderId="11" xfId="0" applyNumberFormat="1" applyFont="1" applyBorder="1" applyAlignment="1">
      <alignment horizontal="left" wrapText="1"/>
    </xf>
    <xf numFmtId="49" fontId="4" fillId="0" borderId="12" xfId="0" applyNumberFormat="1" applyFont="1" applyBorder="1" applyAlignment="1">
      <alignment horizontal="left" wrapText="1"/>
    </xf>
    <xf numFmtId="0" fontId="8" fillId="0" borderId="1" xfId="0" applyFont="1" applyBorder="1" applyAlignment="1">
      <alignment horizontal="left" wrapText="1"/>
    </xf>
    <xf numFmtId="164" fontId="4" fillId="0" borderId="11" xfId="0" applyNumberFormat="1" applyFont="1" applyBorder="1" applyAlignment="1">
      <alignment horizontal="left" wrapText="1"/>
    </xf>
    <xf numFmtId="164" fontId="4" fillId="0" borderId="12" xfId="0" applyNumberFormat="1" applyFont="1" applyBorder="1" applyAlignment="1">
      <alignment horizontal="left" wrapText="1"/>
    </xf>
  </cellXfs>
  <cellStyles count="3">
    <cellStyle name="Normal" xfId="0" builtinId="0"/>
    <cellStyle name="Normal_Sheet1" xfId="1" xr:uid="{00000000-0005-0000-0000-000001000000}"/>
    <cellStyle name="Percent"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28575</xdr:rowOff>
    </xdr:from>
    <xdr:to>
      <xdr:col>0</xdr:col>
      <xdr:colOff>914400</xdr:colOff>
      <xdr:row>3</xdr:row>
      <xdr:rowOff>180975</xdr:rowOff>
    </xdr:to>
    <xdr:pic>
      <xdr:nvPicPr>
        <xdr:cNvPr id="3" name="Picture 2" descr="C:\Users\souhab\Desktop\Logos\Final\Logo-Alfa-Red-02.png">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28575"/>
          <a:ext cx="828675"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0</xdr:col>
      <xdr:colOff>914399</xdr:colOff>
      <xdr:row>3</xdr:row>
      <xdr:rowOff>184149</xdr:rowOff>
    </xdr:to>
    <xdr:pic>
      <xdr:nvPicPr>
        <xdr:cNvPr id="3" name="Picture 2" descr="C:\Users\souhab\Desktop\Logos\Final\Logo-Alfa-Red-02.pn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38099"/>
          <a:ext cx="885825" cy="7715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0</xdr:col>
      <xdr:colOff>914399</xdr:colOff>
      <xdr:row>3</xdr:row>
      <xdr:rowOff>180974</xdr:rowOff>
    </xdr:to>
    <xdr:pic>
      <xdr:nvPicPr>
        <xdr:cNvPr id="2" name="Picture 1" descr="C:\Users\souhab\Desktop\Logos\Final\Logo-Alfa-Red-02.png">
          <a:extLst>
            <a:ext uri="{FF2B5EF4-FFF2-40B4-BE49-F238E27FC236}">
              <a16:creationId xmlns:a16="http://schemas.microsoft.com/office/drawing/2014/main" id="{FD89E485-E731-490A-8577-EFDD0194ED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4" y="38099"/>
          <a:ext cx="885825" cy="771525"/>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6"/>
  <sheetViews>
    <sheetView zoomScaleNormal="100" workbookViewId="0">
      <selection activeCell="L4" sqref="L4"/>
    </sheetView>
  </sheetViews>
  <sheetFormatPr defaultRowHeight="12.75"/>
  <cols>
    <col min="1" max="1" width="14.7109375" customWidth="1"/>
    <col min="5" max="5" width="13.28515625" customWidth="1"/>
    <col min="6" max="6" width="17" customWidth="1"/>
    <col min="7" max="7" width="16.42578125" customWidth="1"/>
    <col min="8" max="8" width="7.5703125" customWidth="1"/>
    <col min="9" max="9" width="9.140625" customWidth="1"/>
    <col min="12" max="12" width="19.85546875" customWidth="1"/>
  </cols>
  <sheetData>
    <row r="1" spans="1:13" ht="16.5" customHeight="1">
      <c r="A1" s="64"/>
      <c r="B1" s="65" t="s">
        <v>48</v>
      </c>
      <c r="C1" s="65"/>
      <c r="D1" s="65"/>
      <c r="E1" s="65"/>
      <c r="F1" s="65"/>
      <c r="G1" s="65"/>
      <c r="H1" s="65"/>
      <c r="I1" s="65"/>
      <c r="J1" s="66" t="s">
        <v>42</v>
      </c>
      <c r="K1" s="66"/>
      <c r="L1" s="33" t="s">
        <v>50</v>
      </c>
    </row>
    <row r="2" spans="1:13" ht="16.5" customHeight="1">
      <c r="A2" s="64"/>
      <c r="B2" s="65"/>
      <c r="C2" s="65"/>
      <c r="D2" s="65"/>
      <c r="E2" s="65"/>
      <c r="F2" s="65"/>
      <c r="G2" s="65"/>
      <c r="H2" s="65"/>
      <c r="I2" s="65"/>
      <c r="J2" s="66" t="s">
        <v>43</v>
      </c>
      <c r="K2" s="66"/>
      <c r="L2" s="33" t="s">
        <v>49</v>
      </c>
    </row>
    <row r="3" spans="1:13" ht="16.5" customHeight="1">
      <c r="A3" s="64"/>
      <c r="B3" s="65"/>
      <c r="C3" s="65"/>
      <c r="D3" s="65"/>
      <c r="E3" s="65"/>
      <c r="F3" s="65"/>
      <c r="G3" s="65"/>
      <c r="H3" s="65"/>
      <c r="I3" s="65"/>
      <c r="J3" s="66" t="s">
        <v>44</v>
      </c>
      <c r="K3" s="66"/>
      <c r="L3" s="34" t="s">
        <v>73</v>
      </c>
    </row>
    <row r="4" spans="1:13" ht="16.5" customHeight="1">
      <c r="A4" s="64"/>
      <c r="B4" s="65"/>
      <c r="C4" s="65"/>
      <c r="D4" s="65"/>
      <c r="E4" s="65"/>
      <c r="F4" s="65"/>
      <c r="G4" s="65"/>
      <c r="H4" s="65"/>
      <c r="I4" s="65"/>
      <c r="J4" s="66" t="s">
        <v>45</v>
      </c>
      <c r="K4" s="66"/>
      <c r="L4" s="35">
        <v>45597</v>
      </c>
    </row>
    <row r="5" spans="1:13" ht="16.5" customHeight="1">
      <c r="A5" s="29"/>
      <c r="B5" s="30"/>
      <c r="C5" s="30"/>
      <c r="D5" s="30"/>
      <c r="E5" s="30"/>
      <c r="F5" s="30"/>
      <c r="G5" s="30"/>
      <c r="H5" s="30"/>
      <c r="I5" s="30"/>
      <c r="J5" s="31"/>
      <c r="K5" s="31"/>
      <c r="L5" s="32"/>
    </row>
    <row r="6" spans="1:13">
      <c r="A6" s="5" t="s">
        <v>74</v>
      </c>
    </row>
    <row r="7" spans="1:13" ht="15.75" customHeight="1">
      <c r="A7" s="5"/>
    </row>
    <row r="8" spans="1:13">
      <c r="A8" s="5" t="s">
        <v>75</v>
      </c>
    </row>
    <row r="9" spans="1:13">
      <c r="A9" s="5" t="s">
        <v>76</v>
      </c>
    </row>
    <row r="10" spans="1:13">
      <c r="A10" s="5" t="s">
        <v>46</v>
      </c>
    </row>
    <row r="11" spans="1:13" ht="14.45" customHeight="1">
      <c r="A11" s="5" t="s">
        <v>47</v>
      </c>
    </row>
    <row r="14" spans="1:13" ht="36" customHeight="1">
      <c r="A14" s="63" t="s">
        <v>53</v>
      </c>
      <c r="B14" s="63"/>
      <c r="C14" s="63"/>
      <c r="D14" s="63"/>
      <c r="E14" s="63"/>
      <c r="F14" s="63"/>
      <c r="G14" s="63"/>
      <c r="H14" s="63"/>
      <c r="I14" s="63"/>
      <c r="J14" s="63"/>
      <c r="K14" s="63"/>
      <c r="L14" s="63"/>
    </row>
    <row r="15" spans="1:13">
      <c r="M15" s="44"/>
    </row>
    <row r="16" spans="1:13">
      <c r="M16" s="44"/>
    </row>
  </sheetData>
  <mergeCells count="7">
    <mergeCell ref="A14:L14"/>
    <mergeCell ref="A1:A4"/>
    <mergeCell ref="B1:I4"/>
    <mergeCell ref="J1:K1"/>
    <mergeCell ref="J2:K2"/>
    <mergeCell ref="J3:K3"/>
    <mergeCell ref="J4:K4"/>
  </mergeCells>
  <phoneticPr fontId="4" type="noConversion"/>
  <pageMargins left="0.74803149606299202" right="0.74803149606299202" top="0.98425196850393704" bottom="0.98425196850393704" header="0.511811023622047" footer="0.511811023622047"/>
  <pageSetup paperSize="9" scale="86" orientation="landscape" r:id="rId1"/>
  <headerFooter alignWithMargins="0">
    <oddFooter xml:space="preserve">&amp;CThis document is the property of Mobile Interim Company 1 S.A.L., it cannot be diffused externally without the prior approval of the management
</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7"/>
  <sheetViews>
    <sheetView showWhiteSpace="0" zoomScaleNormal="100" workbookViewId="0">
      <selection activeCell="B6" sqref="B6"/>
    </sheetView>
  </sheetViews>
  <sheetFormatPr defaultColWidth="13.85546875" defaultRowHeight="12.75"/>
  <cols>
    <col min="1" max="1" width="26.140625" style="3" customWidth="1"/>
    <col min="2" max="2" width="82.42578125" style="3" customWidth="1"/>
    <col min="3" max="3" width="7.42578125" style="3" customWidth="1"/>
    <col min="4" max="4" width="12" style="3" customWidth="1"/>
    <col min="5" max="5" width="10.28515625" style="3" bestFit="1" customWidth="1"/>
    <col min="6" max="6" width="12.7109375" style="3" customWidth="1"/>
    <col min="7" max="7" width="10.28515625" style="3" bestFit="1" customWidth="1"/>
    <col min="8" max="8" width="17.140625" style="3" customWidth="1"/>
    <col min="9" max="9" width="10.5703125" style="3" bestFit="1" customWidth="1"/>
    <col min="10" max="10" width="10.5703125" style="3" customWidth="1"/>
    <col min="11" max="11" width="10.28515625" style="3" bestFit="1" customWidth="1"/>
    <col min="12" max="12" width="10.28515625" style="3" customWidth="1"/>
    <col min="13" max="13" width="18.42578125" style="3" customWidth="1"/>
    <col min="14" max="15" width="11.85546875" style="3" bestFit="1" customWidth="1"/>
    <col min="16" max="16" width="10.85546875" style="3" customWidth="1"/>
    <col min="17" max="17" width="11.85546875" style="3" bestFit="1" customWidth="1"/>
    <col min="18" max="18" width="11.85546875" style="3" customWidth="1"/>
    <col min="19" max="19" width="11.85546875" style="3" bestFit="1" customWidth="1"/>
    <col min="20" max="16384" width="13.85546875" style="3"/>
  </cols>
  <sheetData>
    <row r="1" spans="1:19" ht="16.5" customHeight="1">
      <c r="A1" s="64"/>
      <c r="B1" s="65" t="s">
        <v>48</v>
      </c>
      <c r="C1" s="65"/>
      <c r="D1" s="65"/>
      <c r="E1" s="65"/>
      <c r="F1" s="65"/>
      <c r="G1" s="65"/>
      <c r="H1" s="65"/>
      <c r="I1" s="65"/>
      <c r="J1" s="65"/>
      <c r="K1" s="65"/>
      <c r="L1" s="65"/>
      <c r="M1" s="65"/>
      <c r="N1" s="65"/>
      <c r="O1" s="65"/>
      <c r="P1" s="72" t="s">
        <v>42</v>
      </c>
      <c r="Q1" s="72"/>
      <c r="R1" s="68" t="s">
        <v>50</v>
      </c>
      <c r="S1" s="69"/>
    </row>
    <row r="2" spans="1:19" ht="16.5" customHeight="1">
      <c r="A2" s="64"/>
      <c r="B2" s="65"/>
      <c r="C2" s="65"/>
      <c r="D2" s="65"/>
      <c r="E2" s="65"/>
      <c r="F2" s="65"/>
      <c r="G2" s="65"/>
      <c r="H2" s="65"/>
      <c r="I2" s="65"/>
      <c r="J2" s="65"/>
      <c r="K2" s="65"/>
      <c r="L2" s="65"/>
      <c r="M2" s="65"/>
      <c r="N2" s="65"/>
      <c r="O2" s="65"/>
      <c r="P2" s="72" t="s">
        <v>43</v>
      </c>
      <c r="Q2" s="72"/>
      <c r="R2" s="68" t="s">
        <v>49</v>
      </c>
      <c r="S2" s="69"/>
    </row>
    <row r="3" spans="1:19" ht="16.5" customHeight="1">
      <c r="A3" s="64"/>
      <c r="B3" s="65"/>
      <c r="C3" s="65"/>
      <c r="D3" s="65"/>
      <c r="E3" s="65"/>
      <c r="F3" s="65"/>
      <c r="G3" s="65"/>
      <c r="H3" s="65"/>
      <c r="I3" s="65"/>
      <c r="J3" s="65"/>
      <c r="K3" s="65"/>
      <c r="L3" s="65"/>
      <c r="M3" s="65"/>
      <c r="N3" s="65"/>
      <c r="O3" s="65"/>
      <c r="P3" s="72" t="s">
        <v>44</v>
      </c>
      <c r="Q3" s="72"/>
      <c r="R3" s="70" t="s">
        <v>73</v>
      </c>
      <c r="S3" s="71" t="s">
        <v>52</v>
      </c>
    </row>
    <row r="4" spans="1:19" ht="16.5" customHeight="1">
      <c r="A4" s="64"/>
      <c r="B4" s="65"/>
      <c r="C4" s="65"/>
      <c r="D4" s="65"/>
      <c r="E4" s="65"/>
      <c r="F4" s="65"/>
      <c r="G4" s="65"/>
      <c r="H4" s="65"/>
      <c r="I4" s="65"/>
      <c r="J4" s="65"/>
      <c r="K4" s="65"/>
      <c r="L4" s="65"/>
      <c r="M4" s="65"/>
      <c r="N4" s="65"/>
      <c r="O4" s="65"/>
      <c r="P4" s="72" t="s">
        <v>45</v>
      </c>
      <c r="Q4" s="72"/>
      <c r="R4" s="42">
        <v>45597</v>
      </c>
      <c r="S4" s="43"/>
    </row>
    <row r="5" spans="1:19" ht="16.5" customHeight="1"/>
    <row r="6" spans="1:19" ht="28.5" customHeight="1">
      <c r="A6" s="27" t="s">
        <v>21</v>
      </c>
      <c r="B6" s="6" t="s">
        <v>98</v>
      </c>
      <c r="E6" s="4"/>
      <c r="F6" s="4"/>
      <c r="G6" s="4"/>
      <c r="H6" s="4"/>
      <c r="I6" s="4"/>
      <c r="J6" s="4"/>
      <c r="K6" s="4"/>
      <c r="L6" s="4"/>
    </row>
    <row r="7" spans="1:19" ht="13.5" thickBot="1">
      <c r="E7" s="4"/>
      <c r="F7" s="4"/>
      <c r="G7" s="4"/>
      <c r="H7" s="4"/>
      <c r="I7" s="4"/>
      <c r="J7" s="4"/>
      <c r="K7" s="4"/>
      <c r="L7" s="4"/>
    </row>
    <row r="8" spans="1:19" ht="25.5">
      <c r="A8" s="18" t="s">
        <v>0</v>
      </c>
      <c r="B8" s="19" t="s">
        <v>41</v>
      </c>
      <c r="C8" s="20" t="s">
        <v>2</v>
      </c>
      <c r="D8" s="21" t="s">
        <v>56</v>
      </c>
      <c r="E8" s="22" t="s">
        <v>86</v>
      </c>
      <c r="F8" s="22" t="s">
        <v>83</v>
      </c>
      <c r="G8" s="22" t="s">
        <v>87</v>
      </c>
      <c r="H8" s="22" t="s">
        <v>83</v>
      </c>
      <c r="I8" s="22" t="s">
        <v>88</v>
      </c>
      <c r="J8" s="22" t="s">
        <v>83</v>
      </c>
      <c r="K8" s="22" t="s">
        <v>89</v>
      </c>
      <c r="L8" s="22" t="s">
        <v>83</v>
      </c>
      <c r="M8" s="23" t="s">
        <v>1</v>
      </c>
      <c r="N8" s="24" t="s">
        <v>94</v>
      </c>
      <c r="O8" s="25" t="s">
        <v>95</v>
      </c>
      <c r="P8" s="25" t="s">
        <v>96</v>
      </c>
      <c r="Q8" s="25" t="s">
        <v>97</v>
      </c>
    </row>
    <row r="9" spans="1:19" ht="51.75">
      <c r="A9" s="48" t="s">
        <v>16</v>
      </c>
      <c r="B9" s="49" t="s">
        <v>80</v>
      </c>
      <c r="C9" s="2"/>
      <c r="D9" s="51"/>
      <c r="E9" s="2"/>
      <c r="F9" s="2"/>
      <c r="G9" s="2"/>
      <c r="H9" s="2"/>
      <c r="I9" s="2"/>
      <c r="J9" s="2"/>
      <c r="K9" s="2"/>
      <c r="L9" s="2"/>
      <c r="M9" s="2"/>
      <c r="N9" s="2"/>
      <c r="O9" s="2"/>
      <c r="P9" s="2"/>
      <c r="Q9" s="2"/>
    </row>
    <row r="10" spans="1:19" ht="69">
      <c r="A10" s="50">
        <v>1.1000000000000001</v>
      </c>
      <c r="B10" s="49" t="s">
        <v>81</v>
      </c>
      <c r="C10" s="2">
        <v>200</v>
      </c>
      <c r="D10" s="52" t="s">
        <v>57</v>
      </c>
      <c r="E10" s="2"/>
      <c r="F10" s="2"/>
      <c r="G10" s="2"/>
      <c r="H10" s="2"/>
      <c r="I10" s="2"/>
      <c r="J10" s="2"/>
      <c r="K10" s="2"/>
      <c r="L10" s="2"/>
      <c r="M10" s="2"/>
      <c r="N10" s="2">
        <f t="shared" ref="N10:N24" si="0">C10*E10</f>
        <v>0</v>
      </c>
      <c r="O10" s="2">
        <f t="shared" ref="O10:O24" si="1">C10*G10</f>
        <v>0</v>
      </c>
      <c r="P10" s="2">
        <f t="shared" ref="P10:P24" si="2">C10*I10</f>
        <v>0</v>
      </c>
      <c r="Q10" s="2">
        <f t="shared" ref="Q10:Q24" si="3">C10*K10</f>
        <v>0</v>
      </c>
    </row>
    <row r="11" spans="1:19" ht="69">
      <c r="A11" s="50">
        <v>1.2</v>
      </c>
      <c r="B11" s="49" t="s">
        <v>82</v>
      </c>
      <c r="C11" s="2">
        <v>300</v>
      </c>
      <c r="D11" s="52" t="s">
        <v>57</v>
      </c>
      <c r="E11" s="2"/>
      <c r="F11" s="2"/>
      <c r="G11" s="2"/>
      <c r="H11" s="2"/>
      <c r="I11" s="2"/>
      <c r="J11" s="2"/>
      <c r="K11" s="2"/>
      <c r="L11" s="2"/>
      <c r="M11" s="2"/>
      <c r="N11" s="2">
        <f t="shared" si="0"/>
        <v>0</v>
      </c>
      <c r="O11" s="2">
        <f t="shared" si="1"/>
        <v>0</v>
      </c>
      <c r="P11" s="2">
        <f t="shared" si="2"/>
        <v>0</v>
      </c>
      <c r="Q11" s="2">
        <f t="shared" si="3"/>
        <v>0</v>
      </c>
    </row>
    <row r="12" spans="1:19" ht="69">
      <c r="A12" s="50">
        <v>1.3</v>
      </c>
      <c r="B12" s="49" t="s">
        <v>58</v>
      </c>
      <c r="C12" s="2">
        <v>100</v>
      </c>
      <c r="D12" s="52" t="s">
        <v>57</v>
      </c>
      <c r="E12" s="2"/>
      <c r="F12" s="2"/>
      <c r="G12" s="2"/>
      <c r="H12" s="2"/>
      <c r="I12" s="2"/>
      <c r="J12" s="2"/>
      <c r="K12" s="2"/>
      <c r="L12" s="2"/>
      <c r="M12" s="2"/>
      <c r="N12" s="2">
        <f t="shared" si="0"/>
        <v>0</v>
      </c>
      <c r="O12" s="2">
        <f t="shared" si="1"/>
        <v>0</v>
      </c>
      <c r="P12" s="2">
        <f t="shared" si="2"/>
        <v>0</v>
      </c>
      <c r="Q12" s="2">
        <f t="shared" si="3"/>
        <v>0</v>
      </c>
    </row>
    <row r="13" spans="1:19" ht="51.75">
      <c r="A13" s="50">
        <v>1.4</v>
      </c>
      <c r="B13" s="49" t="s">
        <v>59</v>
      </c>
      <c r="C13" s="2">
        <v>200</v>
      </c>
      <c r="D13" s="53"/>
      <c r="E13" s="2"/>
      <c r="F13" s="2"/>
      <c r="G13" s="2"/>
      <c r="H13" s="2"/>
      <c r="I13" s="2"/>
      <c r="J13" s="2"/>
      <c r="K13" s="2"/>
      <c r="L13" s="2"/>
      <c r="M13" s="2"/>
      <c r="N13" s="2">
        <f t="shared" si="0"/>
        <v>0</v>
      </c>
      <c r="O13" s="2">
        <f t="shared" si="1"/>
        <v>0</v>
      </c>
      <c r="P13" s="2">
        <f t="shared" si="2"/>
        <v>0</v>
      </c>
      <c r="Q13" s="2">
        <f t="shared" si="3"/>
        <v>0</v>
      </c>
    </row>
    <row r="14" spans="1:19" ht="34.5">
      <c r="A14" s="50">
        <v>1.6</v>
      </c>
      <c r="B14" s="49" t="s">
        <v>60</v>
      </c>
      <c r="C14" s="2">
        <v>100</v>
      </c>
      <c r="D14" s="53" t="s">
        <v>57</v>
      </c>
      <c r="E14" s="2"/>
      <c r="F14" s="2"/>
      <c r="G14" s="2"/>
      <c r="H14" s="2"/>
      <c r="J14" s="2"/>
      <c r="K14" s="2"/>
      <c r="L14" s="2"/>
      <c r="M14" s="2"/>
      <c r="N14" s="2">
        <f t="shared" si="0"/>
        <v>0</v>
      </c>
      <c r="O14" s="2">
        <f t="shared" si="1"/>
        <v>0</v>
      </c>
      <c r="P14" s="2">
        <f>C14*I15</f>
        <v>0</v>
      </c>
      <c r="Q14" s="2">
        <f t="shared" si="3"/>
        <v>0</v>
      </c>
    </row>
    <row r="15" spans="1:19" ht="51.75">
      <c r="A15" s="50">
        <v>1.7</v>
      </c>
      <c r="B15" s="49" t="s">
        <v>61</v>
      </c>
      <c r="C15" s="2">
        <v>100</v>
      </c>
      <c r="D15" s="48" t="s">
        <v>57</v>
      </c>
      <c r="E15" s="2"/>
      <c r="F15" s="2"/>
      <c r="G15" s="2"/>
      <c r="H15" s="2"/>
      <c r="I15" s="2"/>
      <c r="J15" s="2"/>
      <c r="K15" s="2"/>
      <c r="L15" s="2"/>
      <c r="M15" s="2"/>
      <c r="N15" s="2">
        <f t="shared" si="0"/>
        <v>0</v>
      </c>
      <c r="O15" s="2">
        <f t="shared" si="1"/>
        <v>0</v>
      </c>
      <c r="P15" s="2">
        <f>C15*I16</f>
        <v>0</v>
      </c>
      <c r="Q15" s="2">
        <f t="shared" si="3"/>
        <v>0</v>
      </c>
    </row>
    <row r="16" spans="1:19" ht="34.5">
      <c r="A16" s="50">
        <v>1.8</v>
      </c>
      <c r="B16" s="49" t="s">
        <v>62</v>
      </c>
      <c r="C16" s="2">
        <v>200</v>
      </c>
      <c r="D16" s="48" t="s">
        <v>57</v>
      </c>
      <c r="E16" s="2"/>
      <c r="F16" s="2"/>
      <c r="G16" s="2"/>
      <c r="H16" s="2"/>
      <c r="I16" s="2"/>
      <c r="J16" s="2"/>
      <c r="K16" s="2"/>
      <c r="L16" s="2"/>
      <c r="M16" s="2"/>
      <c r="N16" s="2">
        <f t="shared" si="0"/>
        <v>0</v>
      </c>
      <c r="O16" s="2">
        <f t="shared" si="1"/>
        <v>0</v>
      </c>
      <c r="P16" s="2">
        <f t="shared" si="2"/>
        <v>0</v>
      </c>
      <c r="Q16" s="2">
        <f t="shared" si="3"/>
        <v>0</v>
      </c>
    </row>
    <row r="17" spans="1:17" ht="34.5">
      <c r="A17" s="50">
        <v>1.9</v>
      </c>
      <c r="B17" s="49" t="s">
        <v>63</v>
      </c>
      <c r="C17" s="2">
        <v>100</v>
      </c>
      <c r="D17" s="48" t="s">
        <v>57</v>
      </c>
      <c r="E17" s="2"/>
      <c r="F17" s="2"/>
      <c r="G17" s="2"/>
      <c r="H17" s="2"/>
      <c r="I17" s="2"/>
      <c r="J17" s="2"/>
      <c r="K17" s="2"/>
      <c r="L17" s="2"/>
      <c r="M17" s="2"/>
      <c r="N17" s="2">
        <f t="shared" si="0"/>
        <v>0</v>
      </c>
      <c r="O17" s="2">
        <f t="shared" si="1"/>
        <v>0</v>
      </c>
      <c r="P17" s="2">
        <f t="shared" si="2"/>
        <v>0</v>
      </c>
      <c r="Q17" s="2">
        <f t="shared" si="3"/>
        <v>0</v>
      </c>
    </row>
    <row r="18" spans="1:17" ht="69">
      <c r="A18" s="50">
        <v>1.1100000000000001</v>
      </c>
      <c r="B18" s="49" t="s">
        <v>64</v>
      </c>
      <c r="C18" s="2">
        <v>100</v>
      </c>
      <c r="D18" s="48"/>
      <c r="E18" s="2"/>
      <c r="F18" s="2"/>
      <c r="G18" s="2"/>
      <c r="H18" s="2"/>
      <c r="I18" s="2"/>
      <c r="J18" s="2"/>
      <c r="K18" s="2"/>
      <c r="L18" s="2"/>
      <c r="M18" s="2"/>
      <c r="N18" s="2">
        <f t="shared" si="0"/>
        <v>0</v>
      </c>
      <c r="O18" s="2">
        <f t="shared" si="1"/>
        <v>0</v>
      </c>
      <c r="P18" s="2">
        <f t="shared" si="2"/>
        <v>0</v>
      </c>
      <c r="Q18" s="2">
        <f t="shared" si="3"/>
        <v>0</v>
      </c>
    </row>
    <row r="19" spans="1:17" ht="86.25">
      <c r="A19" s="50">
        <v>1.1200000000000001</v>
      </c>
      <c r="B19" s="49" t="s">
        <v>65</v>
      </c>
      <c r="C19" s="2">
        <v>100</v>
      </c>
      <c r="D19" s="48" t="s">
        <v>57</v>
      </c>
      <c r="E19" s="2"/>
      <c r="F19" s="2"/>
      <c r="G19" s="2"/>
      <c r="H19" s="2"/>
      <c r="I19" s="2"/>
      <c r="J19" s="2"/>
      <c r="K19" s="2"/>
      <c r="L19" s="2"/>
      <c r="M19" s="2"/>
      <c r="N19" s="2">
        <f t="shared" si="0"/>
        <v>0</v>
      </c>
      <c r="O19" s="2">
        <f t="shared" si="1"/>
        <v>0</v>
      </c>
      <c r="P19" s="2">
        <f t="shared" si="2"/>
        <v>0</v>
      </c>
      <c r="Q19" s="2">
        <f t="shared" si="3"/>
        <v>0</v>
      </c>
    </row>
    <row r="20" spans="1:17" ht="51.75">
      <c r="A20" s="50">
        <v>1.1299999999999999</v>
      </c>
      <c r="B20" s="49" t="s">
        <v>66</v>
      </c>
      <c r="C20" s="2">
        <v>100</v>
      </c>
      <c r="D20" s="48" t="s">
        <v>57</v>
      </c>
      <c r="E20" s="2"/>
      <c r="F20" s="2"/>
      <c r="G20" s="2"/>
      <c r="H20" s="2"/>
      <c r="I20" s="2"/>
      <c r="J20" s="2"/>
      <c r="K20" s="2"/>
      <c r="L20" s="2"/>
      <c r="M20" s="2"/>
      <c r="N20" s="2">
        <f t="shared" si="0"/>
        <v>0</v>
      </c>
      <c r="O20" s="2">
        <f t="shared" si="1"/>
        <v>0</v>
      </c>
      <c r="P20" s="2">
        <f t="shared" si="2"/>
        <v>0</v>
      </c>
      <c r="Q20" s="2">
        <f t="shared" si="3"/>
        <v>0</v>
      </c>
    </row>
    <row r="21" spans="1:17" ht="86.25">
      <c r="A21" s="50">
        <v>1.1399999999999999</v>
      </c>
      <c r="B21" s="49" t="s">
        <v>67</v>
      </c>
      <c r="C21" s="2">
        <v>100</v>
      </c>
      <c r="D21" s="48" t="s">
        <v>57</v>
      </c>
      <c r="E21" s="2"/>
      <c r="F21" s="2"/>
      <c r="G21" s="2"/>
      <c r="H21" s="2"/>
      <c r="I21" s="2"/>
      <c r="J21" s="2"/>
      <c r="K21" s="2"/>
      <c r="L21" s="2"/>
      <c r="M21" s="2"/>
      <c r="N21" s="2">
        <f t="shared" si="0"/>
        <v>0</v>
      </c>
      <c r="O21" s="2">
        <f t="shared" si="1"/>
        <v>0</v>
      </c>
      <c r="P21" s="2">
        <f t="shared" si="2"/>
        <v>0</v>
      </c>
      <c r="Q21" s="2">
        <f t="shared" si="3"/>
        <v>0</v>
      </c>
    </row>
    <row r="22" spans="1:17" ht="34.5">
      <c r="A22" s="50">
        <v>1.1499999999999999</v>
      </c>
      <c r="B22" s="49" t="s">
        <v>68</v>
      </c>
      <c r="C22" s="2">
        <v>100</v>
      </c>
      <c r="D22" s="48"/>
      <c r="E22" s="2"/>
      <c r="F22" s="2"/>
      <c r="G22" s="2"/>
      <c r="H22" s="2"/>
      <c r="I22" s="2"/>
      <c r="J22" s="2"/>
      <c r="K22" s="2"/>
      <c r="L22" s="2"/>
      <c r="M22" s="2"/>
      <c r="N22" s="2">
        <f t="shared" si="0"/>
        <v>0</v>
      </c>
      <c r="O22" s="2">
        <f t="shared" si="1"/>
        <v>0</v>
      </c>
      <c r="P22" s="2">
        <f t="shared" si="2"/>
        <v>0</v>
      </c>
      <c r="Q22" s="2">
        <f t="shared" si="3"/>
        <v>0</v>
      </c>
    </row>
    <row r="23" spans="1:17" ht="51.75">
      <c r="A23" s="50">
        <v>1.1599999999999999</v>
      </c>
      <c r="B23" s="49" t="s">
        <v>69</v>
      </c>
      <c r="C23" s="2">
        <v>100</v>
      </c>
      <c r="D23" s="48" t="s">
        <v>57</v>
      </c>
      <c r="E23" s="2"/>
      <c r="F23" s="2"/>
      <c r="G23" s="2"/>
      <c r="H23" s="2"/>
      <c r="I23" s="2"/>
      <c r="J23" s="2"/>
      <c r="K23" s="2"/>
      <c r="L23" s="2"/>
      <c r="M23" s="2"/>
      <c r="N23" s="2">
        <f t="shared" si="0"/>
        <v>0</v>
      </c>
      <c r="O23" s="2">
        <f t="shared" si="1"/>
        <v>0</v>
      </c>
      <c r="P23" s="2">
        <f t="shared" si="2"/>
        <v>0</v>
      </c>
      <c r="Q23" s="2">
        <f t="shared" si="3"/>
        <v>0</v>
      </c>
    </row>
    <row r="24" spans="1:17" ht="34.5">
      <c r="A24" s="50">
        <v>1.17</v>
      </c>
      <c r="B24" s="49" t="s">
        <v>70</v>
      </c>
      <c r="C24" s="2">
        <v>100</v>
      </c>
      <c r="D24" s="48"/>
      <c r="E24" s="2"/>
      <c r="F24" s="2"/>
      <c r="G24" s="2"/>
      <c r="H24" s="2"/>
      <c r="I24" s="2"/>
      <c r="J24" s="2"/>
      <c r="K24" s="2"/>
      <c r="L24" s="2"/>
      <c r="M24" s="2"/>
      <c r="N24" s="2">
        <f t="shared" si="0"/>
        <v>0</v>
      </c>
      <c r="O24" s="2">
        <f t="shared" si="1"/>
        <v>0</v>
      </c>
      <c r="P24" s="2">
        <f t="shared" si="2"/>
        <v>0</v>
      </c>
      <c r="Q24" s="2">
        <f t="shared" si="3"/>
        <v>0</v>
      </c>
    </row>
    <row r="25" spans="1:17" ht="16.5">
      <c r="A25" s="45">
        <v>2</v>
      </c>
      <c r="B25" s="45" t="s">
        <v>54</v>
      </c>
      <c r="C25" s="45"/>
      <c r="D25" s="45"/>
      <c r="E25" s="45"/>
      <c r="F25" s="45"/>
      <c r="G25" s="45"/>
      <c r="H25" s="45"/>
      <c r="I25" s="45"/>
      <c r="J25" s="45"/>
      <c r="K25" s="45"/>
      <c r="L25" s="45"/>
      <c r="M25" s="45"/>
      <c r="N25" s="47"/>
      <c r="O25" s="47"/>
      <c r="P25" s="47"/>
      <c r="Q25" s="47"/>
    </row>
    <row r="26" spans="1:17" ht="69.75" thickBot="1">
      <c r="A26" s="50">
        <v>2.2000000000000002</v>
      </c>
      <c r="B26" s="49" t="s">
        <v>55</v>
      </c>
      <c r="C26" s="46">
        <v>300</v>
      </c>
      <c r="D26" s="2"/>
      <c r="E26" s="2"/>
      <c r="F26" s="2"/>
      <c r="G26" s="2"/>
      <c r="H26" s="2"/>
      <c r="I26" s="2"/>
      <c r="J26" s="2"/>
      <c r="K26" s="2"/>
      <c r="L26" s="2"/>
      <c r="M26" s="2"/>
      <c r="N26" s="14">
        <f>E26*C26</f>
        <v>0</v>
      </c>
      <c r="O26" s="14">
        <f>G26*C26</f>
        <v>0</v>
      </c>
      <c r="P26" s="14">
        <f>I26*C26</f>
        <v>0</v>
      </c>
      <c r="Q26" s="55">
        <f>C26*K26</f>
        <v>0</v>
      </c>
    </row>
    <row r="27" spans="1:17" ht="13.5" thickBot="1">
      <c r="B27" s="16"/>
      <c r="C27" s="3">
        <f>SUM(C10:C26)</f>
        <v>2300</v>
      </c>
      <c r="N27" s="17">
        <f t="shared" ref="N27:Q27" si="4">SUM(N10:N26)</f>
        <v>0</v>
      </c>
      <c r="O27" s="17">
        <f t="shared" si="4"/>
        <v>0</v>
      </c>
      <c r="P27" s="17">
        <f t="shared" si="4"/>
        <v>0</v>
      </c>
      <c r="Q27" s="17">
        <f t="shared" si="4"/>
        <v>0</v>
      </c>
    </row>
    <row r="28" spans="1:17" ht="13.5" thickBot="1">
      <c r="B28" s="16"/>
      <c r="N28" s="54">
        <f>N27/(C27*2)</f>
        <v>0</v>
      </c>
      <c r="O28" s="54">
        <f>O27/(C27*2)</f>
        <v>0</v>
      </c>
      <c r="P28" s="54">
        <f>P27/(C27*2)</f>
        <v>0</v>
      </c>
      <c r="Q28" s="54">
        <f>Q27/(C27*2)</f>
        <v>0</v>
      </c>
    </row>
    <row r="29" spans="1:17" ht="13.5" thickBot="1">
      <c r="B29" s="16"/>
      <c r="M29" s="56">
        <v>0.4</v>
      </c>
      <c r="N29" s="54">
        <f>N28*0.4</f>
        <v>0</v>
      </c>
      <c r="O29" s="54">
        <f>O28*0.4</f>
        <v>0</v>
      </c>
      <c r="P29" s="54">
        <f>P28*0.4</f>
        <v>0</v>
      </c>
      <c r="Q29" s="54">
        <f>Q28*0.4</f>
        <v>0</v>
      </c>
    </row>
    <row r="30" spans="1:17" ht="26.25" thickBot="1">
      <c r="A30" s="28"/>
      <c r="B30" s="38"/>
      <c r="C30" s="39"/>
      <c r="N30" s="7" t="s">
        <v>90</v>
      </c>
      <c r="O30" s="7" t="s">
        <v>91</v>
      </c>
      <c r="P30" s="7" t="s">
        <v>92</v>
      </c>
      <c r="Q30" s="7" t="s">
        <v>93</v>
      </c>
    </row>
    <row r="37" spans="1:12" ht="33" customHeight="1">
      <c r="A37" s="67" t="s">
        <v>51</v>
      </c>
      <c r="B37" s="67"/>
      <c r="C37" s="67"/>
      <c r="D37" s="67"/>
      <c r="E37" s="67"/>
      <c r="F37" s="67"/>
      <c r="G37" s="67"/>
      <c r="H37" s="67"/>
      <c r="I37" s="67"/>
      <c r="J37" s="67"/>
      <c r="K37" s="67"/>
      <c r="L37" s="67"/>
    </row>
  </sheetData>
  <mergeCells count="10">
    <mergeCell ref="A37:L37"/>
    <mergeCell ref="R1:S1"/>
    <mergeCell ref="R2:S2"/>
    <mergeCell ref="R3:S3"/>
    <mergeCell ref="A1:A4"/>
    <mergeCell ref="P1:Q1"/>
    <mergeCell ref="P2:Q2"/>
    <mergeCell ref="P3:Q3"/>
    <mergeCell ref="P4:Q4"/>
    <mergeCell ref="B1:O4"/>
  </mergeCells>
  <phoneticPr fontId="4" type="noConversion"/>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D5650-979D-47D6-9A7E-F3F3EA344C7E}">
  <dimension ref="A1:E3"/>
  <sheetViews>
    <sheetView workbookViewId="0">
      <selection activeCell="A7" sqref="A7"/>
    </sheetView>
  </sheetViews>
  <sheetFormatPr defaultRowHeight="12.75"/>
  <cols>
    <col min="1" max="1" width="31.42578125" bestFit="1" customWidth="1"/>
    <col min="2" max="2" width="27.7109375" bestFit="1" customWidth="1"/>
    <col min="3" max="4" width="9.28515625" bestFit="1" customWidth="1"/>
    <col min="5" max="5" width="18.140625" bestFit="1" customWidth="1"/>
  </cols>
  <sheetData>
    <row r="1" spans="1:5" ht="13.5" thickBot="1">
      <c r="A1" s="57" t="s">
        <v>77</v>
      </c>
      <c r="B1" s="58" t="s">
        <v>78</v>
      </c>
      <c r="C1" s="58" t="s">
        <v>71</v>
      </c>
      <c r="D1" s="58" t="s">
        <v>72</v>
      </c>
      <c r="E1" s="58" t="s">
        <v>79</v>
      </c>
    </row>
    <row r="2" spans="1:5" ht="13.5" thickBot="1">
      <c r="A2" s="59" t="s">
        <v>84</v>
      </c>
      <c r="B2" s="60" t="s">
        <v>85</v>
      </c>
      <c r="C2" s="61">
        <v>46212</v>
      </c>
      <c r="D2" s="61">
        <v>47307</v>
      </c>
      <c r="E2" s="62">
        <v>2116</v>
      </c>
    </row>
    <row r="3" spans="1:5" ht="13.5" thickBot="1">
      <c r="A3" s="59" t="s">
        <v>84</v>
      </c>
      <c r="B3" s="60" t="s">
        <v>85</v>
      </c>
      <c r="C3" s="61">
        <v>46698</v>
      </c>
      <c r="D3" s="61">
        <v>47307</v>
      </c>
      <c r="E3" s="62">
        <v>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F0708-9E9E-4498-A79D-F6BD323B8280}">
  <dimension ref="A1:Q27"/>
  <sheetViews>
    <sheetView tabSelected="1" showWhiteSpace="0" zoomScaleNormal="100" workbookViewId="0">
      <selection activeCell="Q7" sqref="Q7"/>
    </sheetView>
  </sheetViews>
  <sheetFormatPr defaultColWidth="13.85546875" defaultRowHeight="12.75"/>
  <cols>
    <col min="1" max="1" width="14.140625" style="3" customWidth="1"/>
    <col min="2" max="2" width="32" style="3" customWidth="1"/>
    <col min="3" max="3" width="7.42578125" style="3" customWidth="1"/>
    <col min="4" max="4" width="12" style="3" customWidth="1"/>
    <col min="5" max="6" width="10.28515625" style="3" bestFit="1" customWidth="1"/>
    <col min="7" max="7" width="10.5703125" style="3" bestFit="1" customWidth="1"/>
    <col min="8" max="10" width="10.28515625" style="3" bestFit="1" customWidth="1"/>
    <col min="11" max="11" width="18.42578125" style="3" customWidth="1"/>
    <col min="12" max="13" width="11.85546875" style="3" bestFit="1" customWidth="1"/>
    <col min="14" max="14" width="10.85546875" style="3" customWidth="1"/>
    <col min="15" max="15" width="11.85546875" style="3" bestFit="1" customWidth="1"/>
    <col min="16" max="16" width="11.85546875" style="3" customWidth="1"/>
    <col min="17" max="17" width="11.85546875" style="3" bestFit="1" customWidth="1"/>
    <col min="18" max="16384" width="13.85546875" style="3"/>
  </cols>
  <sheetData>
    <row r="1" spans="1:17" ht="16.5" customHeight="1">
      <c r="A1" s="64"/>
      <c r="B1" s="65" t="s">
        <v>48</v>
      </c>
      <c r="C1" s="65"/>
      <c r="D1" s="65"/>
      <c r="E1" s="65"/>
      <c r="F1" s="65"/>
      <c r="G1" s="65"/>
      <c r="H1" s="65"/>
      <c r="I1" s="65"/>
      <c r="J1" s="65"/>
      <c r="K1" s="65"/>
      <c r="L1" s="65"/>
      <c r="M1" s="65"/>
      <c r="N1" s="72" t="s">
        <v>42</v>
      </c>
      <c r="O1" s="72"/>
      <c r="P1" s="68" t="s">
        <v>50</v>
      </c>
      <c r="Q1" s="69"/>
    </row>
    <row r="2" spans="1:17" ht="16.5" customHeight="1">
      <c r="A2" s="64"/>
      <c r="B2" s="65"/>
      <c r="C2" s="65"/>
      <c r="D2" s="65"/>
      <c r="E2" s="65"/>
      <c r="F2" s="65"/>
      <c r="G2" s="65"/>
      <c r="H2" s="65"/>
      <c r="I2" s="65"/>
      <c r="J2" s="65"/>
      <c r="K2" s="65"/>
      <c r="L2" s="65"/>
      <c r="M2" s="65"/>
      <c r="N2" s="72" t="s">
        <v>43</v>
      </c>
      <c r="O2" s="72"/>
      <c r="P2" s="68" t="s">
        <v>49</v>
      </c>
      <c r="Q2" s="69"/>
    </row>
    <row r="3" spans="1:17" ht="16.5" customHeight="1">
      <c r="A3" s="64"/>
      <c r="B3" s="65"/>
      <c r="C3" s="65"/>
      <c r="D3" s="65"/>
      <c r="E3" s="65"/>
      <c r="F3" s="65"/>
      <c r="G3" s="65"/>
      <c r="H3" s="65"/>
      <c r="I3" s="65"/>
      <c r="J3" s="65"/>
      <c r="K3" s="65"/>
      <c r="L3" s="65"/>
      <c r="M3" s="65"/>
      <c r="N3" s="72" t="s">
        <v>44</v>
      </c>
      <c r="O3" s="72"/>
      <c r="P3" s="70" t="s">
        <v>73</v>
      </c>
      <c r="Q3" s="71" t="s">
        <v>52</v>
      </c>
    </row>
    <row r="4" spans="1:17" ht="16.5" customHeight="1">
      <c r="A4" s="64"/>
      <c r="B4" s="65"/>
      <c r="C4" s="65"/>
      <c r="D4" s="65"/>
      <c r="E4" s="65"/>
      <c r="F4" s="65"/>
      <c r="G4" s="65"/>
      <c r="H4" s="65"/>
      <c r="I4" s="65"/>
      <c r="J4" s="65"/>
      <c r="K4" s="65"/>
      <c r="L4" s="65"/>
      <c r="M4" s="65"/>
      <c r="N4" s="72" t="s">
        <v>45</v>
      </c>
      <c r="O4" s="72"/>
      <c r="P4" s="73">
        <v>45597</v>
      </c>
      <c r="Q4" s="74">
        <v>45413</v>
      </c>
    </row>
    <row r="5" spans="1:17" ht="16.5" customHeight="1"/>
    <row r="6" spans="1:17" ht="28.5" customHeight="1">
      <c r="A6" s="27" t="s">
        <v>21</v>
      </c>
      <c r="B6" s="6"/>
      <c r="E6" s="4"/>
      <c r="F6" s="4"/>
      <c r="G6" s="4"/>
      <c r="H6" s="4"/>
      <c r="I6" s="4"/>
      <c r="J6" s="4"/>
    </row>
    <row r="7" spans="1:17" ht="13.5" thickBot="1">
      <c r="E7" s="4"/>
      <c r="F7" s="4"/>
      <c r="G7" s="4"/>
      <c r="H7" s="4"/>
      <c r="I7" s="4"/>
      <c r="J7" s="4"/>
    </row>
    <row r="8" spans="1:17" ht="25.5">
      <c r="A8" s="18" t="s">
        <v>0</v>
      </c>
      <c r="B8" s="19" t="s">
        <v>41</v>
      </c>
      <c r="C8" s="20" t="s">
        <v>2</v>
      </c>
      <c r="D8" s="21" t="s">
        <v>20</v>
      </c>
      <c r="E8" s="22" t="s">
        <v>4</v>
      </c>
      <c r="F8" s="22" t="s">
        <v>5</v>
      </c>
      <c r="G8" s="22" t="s">
        <v>6</v>
      </c>
      <c r="H8" s="22" t="s">
        <v>7</v>
      </c>
      <c r="I8" s="22" t="s">
        <v>8</v>
      </c>
      <c r="J8" s="22" t="s">
        <v>9</v>
      </c>
      <c r="K8" s="23" t="s">
        <v>1</v>
      </c>
      <c r="L8" s="24" t="s">
        <v>10</v>
      </c>
      <c r="M8" s="25" t="s">
        <v>11</v>
      </c>
      <c r="N8" s="25" t="s">
        <v>12</v>
      </c>
      <c r="O8" s="25" t="s">
        <v>13</v>
      </c>
      <c r="P8" s="25" t="s">
        <v>14</v>
      </c>
      <c r="Q8" s="26" t="s">
        <v>15</v>
      </c>
    </row>
    <row r="9" spans="1:17">
      <c r="A9" s="8">
        <v>1</v>
      </c>
      <c r="B9" s="9" t="s">
        <v>16</v>
      </c>
      <c r="C9" s="10"/>
      <c r="D9" s="9"/>
      <c r="E9" s="10"/>
      <c r="F9" s="10"/>
      <c r="G9" s="10"/>
      <c r="H9" s="10"/>
      <c r="I9" s="10"/>
      <c r="J9" s="10"/>
      <c r="K9" s="10"/>
      <c r="L9" s="11">
        <f>E9*C9</f>
        <v>0</v>
      </c>
      <c r="M9" s="11">
        <f>F9*C9</f>
        <v>0</v>
      </c>
      <c r="N9" s="11">
        <f>G9*C9</f>
        <v>0</v>
      </c>
      <c r="O9" s="11">
        <f>H9*C9</f>
        <v>0</v>
      </c>
      <c r="P9" s="11">
        <f>I9*C9</f>
        <v>0</v>
      </c>
      <c r="Q9" s="11">
        <f>J9*C9</f>
        <v>0</v>
      </c>
    </row>
    <row r="10" spans="1:17">
      <c r="A10" s="12">
        <v>1.1000000000000001</v>
      </c>
      <c r="B10" s="13" t="s">
        <v>17</v>
      </c>
      <c r="C10" s="2"/>
      <c r="D10" s="13"/>
      <c r="E10" s="2"/>
      <c r="F10" s="2"/>
      <c r="G10" s="2"/>
      <c r="H10" s="2"/>
      <c r="I10" s="2"/>
      <c r="J10" s="2"/>
      <c r="K10" s="2"/>
      <c r="L10" s="37">
        <f t="shared" ref="L10:L18" si="0">E10*C10</f>
        <v>0</v>
      </c>
      <c r="M10" s="14">
        <f>C10*F10</f>
        <v>0</v>
      </c>
      <c r="N10" s="14">
        <f>G10*C10</f>
        <v>0</v>
      </c>
      <c r="O10" s="14">
        <f>H10*C10</f>
        <v>0</v>
      </c>
      <c r="P10" s="14">
        <f>I10*C10</f>
        <v>0</v>
      </c>
      <c r="Q10" s="14">
        <f>J10*C10</f>
        <v>0</v>
      </c>
    </row>
    <row r="11" spans="1:17">
      <c r="A11" s="12" t="s">
        <v>3</v>
      </c>
      <c r="B11" s="13" t="s">
        <v>18</v>
      </c>
      <c r="C11" s="2"/>
      <c r="D11" s="1"/>
      <c r="E11" s="2"/>
      <c r="F11" s="2"/>
      <c r="G11" s="2"/>
      <c r="H11" s="2"/>
      <c r="I11" s="2"/>
      <c r="J11" s="2"/>
      <c r="K11" s="2"/>
      <c r="L11" s="37">
        <f t="shared" si="0"/>
        <v>0</v>
      </c>
      <c r="M11" s="14">
        <f t="shared" ref="M11:M18" si="1">C11*F11</f>
        <v>0</v>
      </c>
      <c r="N11" s="14">
        <f t="shared" ref="N11:N18" si="2">G11*C11</f>
        <v>0</v>
      </c>
      <c r="O11" s="14">
        <f t="shared" ref="O11:O17" si="3">H11*C11</f>
        <v>0</v>
      </c>
      <c r="P11" s="14">
        <f t="shared" ref="P11:P18" si="4">I11*C11</f>
        <v>0</v>
      </c>
      <c r="Q11" s="14">
        <f t="shared" ref="Q11:Q18" si="5">J11*C11</f>
        <v>0</v>
      </c>
    </row>
    <row r="12" spans="1:17">
      <c r="A12" s="15" t="s">
        <v>19</v>
      </c>
      <c r="B12" s="1" t="s">
        <v>29</v>
      </c>
      <c r="C12" s="36"/>
      <c r="D12" s="40"/>
      <c r="E12" s="36"/>
      <c r="F12" s="36"/>
      <c r="G12" s="36"/>
      <c r="H12" s="36"/>
      <c r="I12" s="36"/>
      <c r="J12" s="36"/>
      <c r="K12" s="36"/>
      <c r="L12" s="37">
        <f t="shared" si="0"/>
        <v>0</v>
      </c>
      <c r="M12" s="14">
        <f t="shared" si="1"/>
        <v>0</v>
      </c>
      <c r="N12" s="14">
        <f t="shared" si="2"/>
        <v>0</v>
      </c>
      <c r="O12" s="14">
        <f t="shared" si="3"/>
        <v>0</v>
      </c>
      <c r="P12" s="14">
        <f t="shared" si="4"/>
        <v>0</v>
      </c>
      <c r="Q12" s="14">
        <f t="shared" si="5"/>
        <v>0</v>
      </c>
    </row>
    <row r="13" spans="1:17">
      <c r="A13" s="15" t="s">
        <v>22</v>
      </c>
      <c r="B13" s="1" t="s">
        <v>30</v>
      </c>
      <c r="C13" s="36"/>
      <c r="D13" s="40"/>
      <c r="E13" s="36"/>
      <c r="F13" s="36"/>
      <c r="G13" s="36"/>
      <c r="H13" s="36"/>
      <c r="I13" s="36"/>
      <c r="J13" s="36"/>
      <c r="K13" s="36"/>
      <c r="L13" s="37">
        <f t="shared" si="0"/>
        <v>0</v>
      </c>
      <c r="M13" s="14">
        <f t="shared" si="1"/>
        <v>0</v>
      </c>
      <c r="N13" s="14">
        <f t="shared" si="2"/>
        <v>0</v>
      </c>
      <c r="O13" s="14">
        <f t="shared" si="3"/>
        <v>0</v>
      </c>
      <c r="P13" s="14">
        <f t="shared" si="4"/>
        <v>0</v>
      </c>
      <c r="Q13" s="14">
        <f t="shared" si="5"/>
        <v>0</v>
      </c>
    </row>
    <row r="14" spans="1:17">
      <c r="A14" s="15" t="s">
        <v>23</v>
      </c>
      <c r="B14" s="1" t="s">
        <v>31</v>
      </c>
      <c r="C14" s="36"/>
      <c r="D14" s="37"/>
      <c r="E14" s="36"/>
      <c r="F14" s="36"/>
      <c r="G14" s="36"/>
      <c r="H14" s="36"/>
      <c r="I14" s="36"/>
      <c r="J14" s="36"/>
      <c r="K14" s="36"/>
      <c r="L14" s="37">
        <f t="shared" si="0"/>
        <v>0</v>
      </c>
      <c r="M14" s="14">
        <f t="shared" si="1"/>
        <v>0</v>
      </c>
      <c r="N14" s="14">
        <f t="shared" si="2"/>
        <v>0</v>
      </c>
      <c r="O14" s="14">
        <f t="shared" si="3"/>
        <v>0</v>
      </c>
      <c r="P14" s="14">
        <f t="shared" si="4"/>
        <v>0</v>
      </c>
      <c r="Q14" s="14">
        <f t="shared" si="5"/>
        <v>0</v>
      </c>
    </row>
    <row r="15" spans="1:17">
      <c r="A15" s="12" t="s">
        <v>24</v>
      </c>
      <c r="B15" s="13" t="s">
        <v>25</v>
      </c>
      <c r="C15" s="36"/>
      <c r="D15" s="40"/>
      <c r="E15" s="36"/>
      <c r="F15" s="36"/>
      <c r="G15" s="36"/>
      <c r="H15" s="36"/>
      <c r="I15" s="36"/>
      <c r="J15" s="36"/>
      <c r="K15" s="36"/>
      <c r="L15" s="37">
        <f t="shared" si="0"/>
        <v>0</v>
      </c>
      <c r="M15" s="14">
        <f t="shared" si="1"/>
        <v>0</v>
      </c>
      <c r="N15" s="14">
        <f t="shared" si="2"/>
        <v>0</v>
      </c>
      <c r="O15" s="14">
        <f t="shared" si="3"/>
        <v>0</v>
      </c>
      <c r="P15" s="14">
        <f t="shared" si="4"/>
        <v>0</v>
      </c>
      <c r="Q15" s="14">
        <f t="shared" si="5"/>
        <v>0</v>
      </c>
    </row>
    <row r="16" spans="1:17">
      <c r="A16" s="15" t="s">
        <v>26</v>
      </c>
      <c r="B16" s="1" t="s">
        <v>32</v>
      </c>
      <c r="C16" s="36"/>
      <c r="D16" s="40"/>
      <c r="E16" s="36"/>
      <c r="F16" s="36"/>
      <c r="G16" s="36"/>
      <c r="H16" s="36"/>
      <c r="I16" s="36"/>
      <c r="J16" s="36"/>
      <c r="K16" s="36"/>
      <c r="L16" s="37">
        <f t="shared" si="0"/>
        <v>0</v>
      </c>
      <c r="M16" s="14">
        <f t="shared" si="1"/>
        <v>0</v>
      </c>
      <c r="N16" s="14">
        <f t="shared" si="2"/>
        <v>0</v>
      </c>
      <c r="O16" s="14">
        <f t="shared" si="3"/>
        <v>0</v>
      </c>
      <c r="P16" s="14">
        <f t="shared" si="4"/>
        <v>0</v>
      </c>
      <c r="Q16" s="14">
        <f t="shared" si="5"/>
        <v>0</v>
      </c>
    </row>
    <row r="17" spans="1:17">
      <c r="A17" s="15" t="s">
        <v>27</v>
      </c>
      <c r="B17" s="1" t="s">
        <v>33</v>
      </c>
      <c r="C17" s="36"/>
      <c r="D17" s="40"/>
      <c r="E17" s="36"/>
      <c r="F17" s="36"/>
      <c r="G17" s="36"/>
      <c r="H17" s="36"/>
      <c r="I17" s="36"/>
      <c r="J17" s="36"/>
      <c r="K17" s="36"/>
      <c r="L17" s="37">
        <f t="shared" si="0"/>
        <v>0</v>
      </c>
      <c r="M17" s="14">
        <f t="shared" si="1"/>
        <v>0</v>
      </c>
      <c r="N17" s="14">
        <f t="shared" si="2"/>
        <v>0</v>
      </c>
      <c r="O17" s="14">
        <f t="shared" si="3"/>
        <v>0</v>
      </c>
      <c r="P17" s="14">
        <f t="shared" si="4"/>
        <v>0</v>
      </c>
      <c r="Q17" s="14">
        <f t="shared" si="5"/>
        <v>0</v>
      </c>
    </row>
    <row r="18" spans="1:17">
      <c r="A18" s="15" t="s">
        <v>28</v>
      </c>
      <c r="B18" s="1" t="s">
        <v>34</v>
      </c>
      <c r="C18" s="36"/>
      <c r="D18" s="37"/>
      <c r="E18" s="36"/>
      <c r="F18" s="2"/>
      <c r="G18" s="2"/>
      <c r="H18" s="2"/>
      <c r="I18" s="2"/>
      <c r="J18" s="2"/>
      <c r="K18" s="2"/>
      <c r="L18" s="37">
        <f t="shared" si="0"/>
        <v>0</v>
      </c>
      <c r="M18" s="14">
        <f t="shared" si="1"/>
        <v>0</v>
      </c>
      <c r="N18" s="14">
        <f t="shared" si="2"/>
        <v>0</v>
      </c>
      <c r="O18" s="14">
        <f>H18*C18</f>
        <v>0</v>
      </c>
      <c r="P18" s="14">
        <f t="shared" si="4"/>
        <v>0</v>
      </c>
      <c r="Q18" s="14">
        <f t="shared" si="5"/>
        <v>0</v>
      </c>
    </row>
    <row r="19" spans="1:17" ht="13.5" thickBot="1">
      <c r="A19" s="15"/>
      <c r="B19" s="1"/>
      <c r="C19" s="2"/>
      <c r="D19" s="14"/>
      <c r="E19" s="2"/>
      <c r="F19" s="2"/>
      <c r="G19" s="2"/>
      <c r="H19" s="2"/>
      <c r="I19" s="2"/>
      <c r="J19" s="2"/>
      <c r="K19" s="2"/>
      <c r="L19" s="14"/>
      <c r="M19" s="14"/>
      <c r="N19" s="14"/>
      <c r="O19" s="14"/>
      <c r="P19" s="14"/>
      <c r="Q19" s="14"/>
    </row>
    <row r="20" spans="1:17" ht="13.5" thickBot="1">
      <c r="B20" s="16"/>
      <c r="L20" s="17">
        <f>SUM(L12:L19)</f>
        <v>0</v>
      </c>
      <c r="M20" s="17">
        <f t="shared" ref="M20:Q20" si="6">SUM(M12:M19)</f>
        <v>0</v>
      </c>
      <c r="N20" s="17">
        <f t="shared" si="6"/>
        <v>0</v>
      </c>
      <c r="O20" s="17">
        <f t="shared" si="6"/>
        <v>0</v>
      </c>
      <c r="P20" s="17">
        <f t="shared" si="6"/>
        <v>0</v>
      </c>
      <c r="Q20" s="17">
        <f t="shared" si="6"/>
        <v>0</v>
      </c>
    </row>
    <row r="21" spans="1:17" ht="26.25" thickBot="1">
      <c r="B21" s="38"/>
      <c r="C21" s="39"/>
      <c r="D21" s="41"/>
      <c r="L21" s="7" t="s">
        <v>35</v>
      </c>
      <c r="M21" s="7" t="s">
        <v>36</v>
      </c>
      <c r="N21" s="7" t="s">
        <v>37</v>
      </c>
      <c r="O21" s="7" t="s">
        <v>38</v>
      </c>
      <c r="P21" s="7" t="s">
        <v>39</v>
      </c>
      <c r="Q21" s="7" t="s">
        <v>40</v>
      </c>
    </row>
    <row r="27" spans="1:17" ht="34.5" customHeight="1">
      <c r="A27" s="67" t="s">
        <v>51</v>
      </c>
      <c r="B27" s="67"/>
      <c r="C27" s="67"/>
      <c r="D27" s="67"/>
      <c r="E27" s="67"/>
      <c r="F27" s="67"/>
      <c r="G27" s="67"/>
      <c r="H27" s="67"/>
      <c r="I27" s="67"/>
    </row>
  </sheetData>
  <mergeCells count="11">
    <mergeCell ref="A27:I27"/>
    <mergeCell ref="A1:A4"/>
    <mergeCell ref="B1:M4"/>
    <mergeCell ref="N1:O1"/>
    <mergeCell ref="P1:Q1"/>
    <mergeCell ref="N2:O2"/>
    <mergeCell ref="P2:Q2"/>
    <mergeCell ref="N3:O3"/>
    <mergeCell ref="P3:Q3"/>
    <mergeCell ref="N4:O4"/>
    <mergeCell ref="P4:Q4"/>
  </mergeCells>
  <pageMargins left="0.35433070866141703" right="0.31496062992126" top="0.78740157480314998" bottom="0.511811023622047" header="0.27559055118110198" footer="0.27559055118110198"/>
  <pageSetup paperSize="9" scale="66" orientation="landscape" r:id="rId1"/>
  <headerFooter alignWithMargins="0">
    <oddFooter xml:space="preserve">&amp;CThis document is the property of Mobile Interim Company 1 S.A.L., it cannot be diffused externally without the prior approval of the management
</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Grade of Compliance Range</vt:lpstr>
      <vt:lpstr>Technical Scoring</vt:lpstr>
      <vt:lpstr>AnnexA</vt:lpstr>
      <vt:lpstr>Commercial Scoring</vt:lpstr>
      <vt:lpstr>'Commercial Scoring'!Print_Area</vt:lpstr>
      <vt:lpstr>'Grade of Compliance Range'!Print_Area</vt:lpstr>
      <vt:lpstr>'Technical Scoring'!Print_Area</vt:lpstr>
      <vt:lpstr>'Commercial Scoring'!Print_Titles</vt:lpstr>
      <vt:lpstr>'Technical Scoring'!Print_Titles</vt:lpstr>
    </vt:vector>
  </TitlesOfParts>
  <Company>MIC1</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RFT Scoring Sheet</dc:title>
  <dc:creator>RANA ABDEL KARIM</dc:creator>
  <cp:lastModifiedBy>HALA CHAMSEDDINE</cp:lastModifiedBy>
  <cp:lastPrinted>2024-05-24T06:35:11Z</cp:lastPrinted>
  <dcterms:created xsi:type="dcterms:W3CDTF">2008-10-30T09:34:49Z</dcterms:created>
  <dcterms:modified xsi:type="dcterms:W3CDTF">2026-05-22T10:36:30Z</dcterms:modified>
</cp:coreProperties>
</file>