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Z:\Assistant\Budget Letters\Outgoing 2026\Technical\RFT Launch Request - Self-Service Kiosks\RFT Documents\"/>
    </mc:Choice>
  </mc:AlternateContent>
  <xr:revisionPtr revIDLastSave="0" documentId="13_ncr:1_{6D6F13D5-FBEA-4B16-93AE-731A85D1FE74}" xr6:coauthVersionLast="47" xr6:coauthVersionMax="47" xr10:uidLastSave="{00000000-0000-0000-0000-000000000000}"/>
  <bookViews>
    <workbookView xWindow="-120" yWindow="-120" windowWidth="29040" windowHeight="15720" xr2:uid="{00000000-000D-0000-FFFF-FFFF00000000}"/>
  </bookViews>
  <sheets>
    <sheet name="Grade of Compliance Range" sheetId="2" r:id="rId1"/>
    <sheet name="Technical Scoring" sheetId="1" r:id="rId2"/>
    <sheet name="Fraud Scoring" sheetId="6" r:id="rId3"/>
  </sheets>
  <externalReferences>
    <externalReference r:id="rId4"/>
  </externalReferences>
  <definedNames>
    <definedName name="_xlnm._FilterDatabase" localSheetId="2" hidden="1">'Fraud Scoring'!$A$7:$P$78</definedName>
    <definedName name="_xlnm._FilterDatabase" localSheetId="1" hidden="1">'Technical Scoring'!$F$1:$F$956</definedName>
    <definedName name="_xlnm.Print_Area" localSheetId="0">'Grade of Compliance Range'!$A$1:$M$24</definedName>
    <definedName name="_xlnm.Print_Area" localSheetId="1">'Technical Scoring'!$A$1:$Q$352</definedName>
    <definedName name="_xlnm.Print_Titles" localSheetId="1">'Technical Scoring'!$8:$8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7" i="6" l="1"/>
  <c r="C340" i="1"/>
  <c r="Q124" i="1"/>
  <c r="P124" i="1"/>
  <c r="O124" i="1"/>
  <c r="N124" i="1"/>
  <c r="M124" i="1"/>
  <c r="P21" i="6"/>
  <c r="O21" i="6"/>
  <c r="N21" i="6"/>
  <c r="M21" i="6"/>
  <c r="L21" i="6"/>
  <c r="M64" i="6"/>
  <c r="M65" i="6"/>
  <c r="M66" i="6"/>
  <c r="M67" i="6"/>
  <c r="M68" i="6"/>
  <c r="M69" i="6"/>
  <c r="M70" i="6"/>
  <c r="M71" i="6"/>
  <c r="M72" i="6"/>
  <c r="M73" i="6"/>
  <c r="O64" i="6"/>
  <c r="O65" i="6"/>
  <c r="O66" i="6"/>
  <c r="O67" i="6"/>
  <c r="O68" i="6"/>
  <c r="O69" i="6"/>
  <c r="O70" i="6"/>
  <c r="O71" i="6"/>
  <c r="O72" i="6"/>
  <c r="O73" i="6"/>
  <c r="N64" i="6"/>
  <c r="N65" i="6"/>
  <c r="N66" i="6"/>
  <c r="N67" i="6"/>
  <c r="N68" i="6"/>
  <c r="N69" i="6"/>
  <c r="N70" i="6"/>
  <c r="N71" i="6"/>
  <c r="N72" i="6"/>
  <c r="N73" i="6"/>
  <c r="P64" i="6"/>
  <c r="P65" i="6"/>
  <c r="P66" i="6"/>
  <c r="P67" i="6"/>
  <c r="P68" i="6"/>
  <c r="P69" i="6"/>
  <c r="P70" i="6"/>
  <c r="P71" i="6"/>
  <c r="P72" i="6"/>
  <c r="P73" i="6"/>
  <c r="L64" i="6"/>
  <c r="L65" i="6"/>
  <c r="L66" i="6"/>
  <c r="L67" i="6"/>
  <c r="L68" i="6"/>
  <c r="L69" i="6"/>
  <c r="L70" i="6"/>
  <c r="L71" i="6"/>
  <c r="L72" i="6"/>
  <c r="L73" i="6"/>
  <c r="P63" i="6"/>
  <c r="O63" i="6"/>
  <c r="N63" i="6"/>
  <c r="M63" i="6"/>
  <c r="P60" i="6"/>
  <c r="P61" i="6"/>
  <c r="O60" i="6"/>
  <c r="O61" i="6"/>
  <c r="N60" i="6"/>
  <c r="N61" i="6"/>
  <c r="M60" i="6"/>
  <c r="M61" i="6"/>
  <c r="L60" i="6"/>
  <c r="L61" i="6"/>
  <c r="P57" i="6"/>
  <c r="O57" i="6"/>
  <c r="N57" i="6"/>
  <c r="M57" i="6"/>
  <c r="L57" i="6"/>
  <c r="P47" i="6"/>
  <c r="P48" i="6"/>
  <c r="O47" i="6"/>
  <c r="O48" i="6"/>
  <c r="N47" i="6"/>
  <c r="N48" i="6"/>
  <c r="M47" i="6"/>
  <c r="M48" i="6"/>
  <c r="L48" i="6"/>
  <c r="L47" i="6"/>
  <c r="P40" i="6"/>
  <c r="O40" i="6"/>
  <c r="N40" i="6"/>
  <c r="M40" i="6"/>
  <c r="L40" i="6"/>
  <c r="P39" i="6"/>
  <c r="O39" i="6"/>
  <c r="N39" i="6"/>
  <c r="M39" i="6"/>
  <c r="L39" i="6"/>
  <c r="L36" i="6"/>
  <c r="M36" i="6"/>
  <c r="N36" i="6"/>
  <c r="O36" i="6"/>
  <c r="P36" i="6"/>
  <c r="P23" i="6"/>
  <c r="P24" i="6"/>
  <c r="P26" i="6"/>
  <c r="P27" i="6"/>
  <c r="O23" i="6"/>
  <c r="O24" i="6"/>
  <c r="O26" i="6"/>
  <c r="O27" i="6"/>
  <c r="N23" i="6"/>
  <c r="N24" i="6"/>
  <c r="N26" i="6"/>
  <c r="N27" i="6"/>
  <c r="M23" i="6"/>
  <c r="M24" i="6"/>
  <c r="M26" i="6"/>
  <c r="M27" i="6"/>
  <c r="L23" i="6"/>
  <c r="L24" i="6"/>
  <c r="L26" i="6"/>
  <c r="L27" i="6"/>
  <c r="P13" i="6"/>
  <c r="P14" i="6"/>
  <c r="P15" i="6"/>
  <c r="P16" i="6"/>
  <c r="P17" i="6"/>
  <c r="P18" i="6"/>
  <c r="O13" i="6"/>
  <c r="O14" i="6"/>
  <c r="O15" i="6"/>
  <c r="O16" i="6"/>
  <c r="O17" i="6"/>
  <c r="O18" i="6"/>
  <c r="N13" i="6"/>
  <c r="N14" i="6"/>
  <c r="N15" i="6"/>
  <c r="N16" i="6"/>
  <c r="N17" i="6"/>
  <c r="N18" i="6"/>
  <c r="M13" i="6"/>
  <c r="M14" i="6"/>
  <c r="M15" i="6"/>
  <c r="M16" i="6"/>
  <c r="M17" i="6"/>
  <c r="M18" i="6"/>
  <c r="L13" i="6"/>
  <c r="L14" i="6"/>
  <c r="L15" i="6"/>
  <c r="L16" i="6"/>
  <c r="L17" i="6"/>
  <c r="L18" i="6"/>
  <c r="P12" i="6"/>
  <c r="O12" i="6"/>
  <c r="N12" i="6"/>
  <c r="L12" i="6"/>
  <c r="M12" i="6"/>
  <c r="L63" i="6"/>
  <c r="P59" i="6"/>
  <c r="O59" i="6"/>
  <c r="N59" i="6"/>
  <c r="M59" i="6"/>
  <c r="L59" i="6"/>
  <c r="P55" i="6"/>
  <c r="O55" i="6"/>
  <c r="N55" i="6"/>
  <c r="M55" i="6"/>
  <c r="L55" i="6"/>
  <c r="P53" i="6"/>
  <c r="O53" i="6"/>
  <c r="N53" i="6"/>
  <c r="M53" i="6"/>
  <c r="L53" i="6"/>
  <c r="P46" i="6"/>
  <c r="O46" i="6"/>
  <c r="N46" i="6"/>
  <c r="M46" i="6"/>
  <c r="L46" i="6"/>
  <c r="P58" i="6"/>
  <c r="O58" i="6"/>
  <c r="N58" i="6"/>
  <c r="M58" i="6"/>
  <c r="L58" i="6"/>
  <c r="P52" i="6"/>
  <c r="O52" i="6"/>
  <c r="N52" i="6"/>
  <c r="M52" i="6"/>
  <c r="L52" i="6"/>
  <c r="P51" i="6"/>
  <c r="O51" i="6"/>
  <c r="N51" i="6"/>
  <c r="M51" i="6"/>
  <c r="L51" i="6"/>
  <c r="P50" i="6"/>
  <c r="O50" i="6"/>
  <c r="N50" i="6"/>
  <c r="M50" i="6"/>
  <c r="L50" i="6"/>
  <c r="P45" i="6"/>
  <c r="O45" i="6"/>
  <c r="N45" i="6"/>
  <c r="M45" i="6"/>
  <c r="L45" i="6"/>
  <c r="P44" i="6"/>
  <c r="O44" i="6"/>
  <c r="N44" i="6"/>
  <c r="M44" i="6"/>
  <c r="L44" i="6"/>
  <c r="P42" i="6"/>
  <c r="O42" i="6"/>
  <c r="N42" i="6"/>
  <c r="M42" i="6"/>
  <c r="L42" i="6"/>
  <c r="P37" i="6"/>
  <c r="O37" i="6"/>
  <c r="N37" i="6"/>
  <c r="M37" i="6"/>
  <c r="L37" i="6"/>
  <c r="P35" i="6"/>
  <c r="O35" i="6"/>
  <c r="N35" i="6"/>
  <c r="M35" i="6"/>
  <c r="L35" i="6"/>
  <c r="P34" i="6"/>
  <c r="O34" i="6"/>
  <c r="N34" i="6"/>
  <c r="M34" i="6"/>
  <c r="L34" i="6"/>
  <c r="P33" i="6"/>
  <c r="O33" i="6"/>
  <c r="N33" i="6"/>
  <c r="M33" i="6"/>
  <c r="L33" i="6"/>
  <c r="P32" i="6"/>
  <c r="O32" i="6"/>
  <c r="N32" i="6"/>
  <c r="M32" i="6"/>
  <c r="L32" i="6"/>
  <c r="P30" i="6"/>
  <c r="O30" i="6"/>
  <c r="N30" i="6"/>
  <c r="M30" i="6"/>
  <c r="L30" i="6"/>
  <c r="P29" i="6"/>
  <c r="O29" i="6"/>
  <c r="N29" i="6"/>
  <c r="M29" i="6"/>
  <c r="L29" i="6"/>
  <c r="P22" i="6"/>
  <c r="O22" i="6"/>
  <c r="N22" i="6"/>
  <c r="M22" i="6"/>
  <c r="L22" i="6"/>
  <c r="P20" i="6"/>
  <c r="O20" i="6"/>
  <c r="N20" i="6"/>
  <c r="M20" i="6"/>
  <c r="L20" i="6"/>
  <c r="P10" i="6"/>
  <c r="O10" i="6"/>
  <c r="N10" i="6"/>
  <c r="M10" i="6"/>
  <c r="L10" i="6"/>
  <c r="P9" i="6"/>
  <c r="O9" i="6"/>
  <c r="N9" i="6"/>
  <c r="M9" i="6"/>
  <c r="L9" i="6"/>
  <c r="L74" i="6" s="1"/>
  <c r="N74" i="6" l="1"/>
  <c r="F77" i="6" s="1"/>
  <c r="F340" i="1" s="1"/>
  <c r="M74" i="6"/>
  <c r="E77" i="6" s="1"/>
  <c r="E340" i="1" s="1"/>
  <c r="P74" i="6"/>
  <c r="H77" i="6" s="1"/>
  <c r="H340" i="1" s="1"/>
  <c r="O74" i="6"/>
  <c r="G77" i="6" s="1"/>
  <c r="G340" i="1" s="1"/>
  <c r="D77" i="6"/>
  <c r="F78" i="6" l="1"/>
  <c r="E78" i="6"/>
  <c r="H78" i="6"/>
  <c r="G78" i="6"/>
  <c r="D78" i="6"/>
  <c r="D340" i="1"/>
  <c r="M113" i="1"/>
  <c r="N113" i="1"/>
  <c r="O113" i="1"/>
  <c r="P113" i="1"/>
  <c r="Q113" i="1"/>
  <c r="M18" i="1"/>
  <c r="N18" i="1"/>
  <c r="O18" i="1"/>
  <c r="P18" i="1"/>
  <c r="Q18" i="1"/>
  <c r="M17" i="1"/>
  <c r="N17" i="1"/>
  <c r="O17" i="1"/>
  <c r="P17" i="1"/>
  <c r="Q17" i="1"/>
  <c r="M16" i="1"/>
  <c r="N16" i="1"/>
  <c r="O16" i="1"/>
  <c r="P16" i="1"/>
  <c r="Q16" i="1"/>
  <c r="M220" i="1"/>
  <c r="N220" i="1"/>
  <c r="O220" i="1"/>
  <c r="P220" i="1"/>
  <c r="Q220" i="1"/>
  <c r="M15" i="1"/>
  <c r="N15" i="1"/>
  <c r="O15" i="1"/>
  <c r="P15" i="1"/>
  <c r="Q15" i="1"/>
  <c r="Q14" i="1"/>
  <c r="P14" i="1"/>
  <c r="O14" i="1"/>
  <c r="N14" i="1"/>
  <c r="M14" i="1"/>
  <c r="M48" i="1"/>
  <c r="N48" i="1"/>
  <c r="O48" i="1"/>
  <c r="P48" i="1"/>
  <c r="Q48" i="1"/>
  <c r="Q187" i="1"/>
  <c r="Q188" i="1"/>
  <c r="Q189" i="1"/>
  <c r="Q190" i="1"/>
  <c r="Q191" i="1"/>
  <c r="Q192" i="1"/>
  <c r="Q193" i="1"/>
  <c r="Q194" i="1"/>
  <c r="Q195" i="1"/>
  <c r="Q196" i="1"/>
  <c r="Q197" i="1"/>
  <c r="Q198" i="1"/>
  <c r="Q199" i="1"/>
  <c r="Q201" i="1"/>
  <c r="Q202" i="1"/>
  <c r="Q203" i="1"/>
  <c r="Q204" i="1"/>
  <c r="Q205" i="1"/>
  <c r="Q206" i="1"/>
  <c r="Q208" i="1"/>
  <c r="Q209" i="1"/>
  <c r="Q210" i="1"/>
  <c r="Q211" i="1"/>
  <c r="Q212" i="1"/>
  <c r="Q213" i="1"/>
  <c r="Q214" i="1"/>
  <c r="Q215" i="1"/>
  <c r="Q216" i="1"/>
  <c r="Q217" i="1"/>
  <c r="Q218" i="1"/>
  <c r="Q219" i="1"/>
  <c r="Q221" i="1"/>
  <c r="Q222" i="1"/>
  <c r="Q223" i="1"/>
  <c r="Q225" i="1"/>
  <c r="Q226" i="1"/>
  <c r="Q227" i="1"/>
  <c r="Q228" i="1"/>
  <c r="Q229" i="1"/>
  <c r="Q230" i="1"/>
  <c r="Q231" i="1"/>
  <c r="Q232" i="1"/>
  <c r="Q233" i="1"/>
  <c r="Q234" i="1"/>
  <c r="Q235" i="1"/>
  <c r="Q236" i="1"/>
  <c r="Q237" i="1"/>
  <c r="Q238" i="1"/>
  <c r="Q239" i="1"/>
  <c r="Q241" i="1"/>
  <c r="Q242" i="1"/>
  <c r="Q243" i="1"/>
  <c r="Q244" i="1"/>
  <c r="Q245" i="1"/>
  <c r="Q246" i="1"/>
  <c r="Q247" i="1"/>
  <c r="Q248" i="1"/>
  <c r="Q249" i="1"/>
  <c r="Q250" i="1"/>
  <c r="Q251" i="1"/>
  <c r="Q252" i="1"/>
  <c r="Q253" i="1"/>
  <c r="Q255" i="1"/>
  <c r="Q256" i="1"/>
  <c r="Q257" i="1"/>
  <c r="Q258" i="1"/>
  <c r="Q259" i="1"/>
  <c r="Q260" i="1"/>
  <c r="Q261" i="1"/>
  <c r="Q263" i="1"/>
  <c r="Q264" i="1"/>
  <c r="Q265" i="1"/>
  <c r="Q266" i="1"/>
  <c r="Q267" i="1"/>
  <c r="Q268" i="1"/>
  <c r="Q269" i="1"/>
  <c r="Q270" i="1"/>
  <c r="Q271" i="1"/>
  <c r="Q272" i="1"/>
  <c r="Q273" i="1"/>
  <c r="Q274" i="1"/>
  <c r="Q276" i="1"/>
  <c r="Q277" i="1"/>
  <c r="Q279" i="1"/>
  <c r="Q281" i="1"/>
  <c r="Q282" i="1"/>
  <c r="Q284" i="1"/>
  <c r="Q285" i="1"/>
  <c r="Q288" i="1"/>
  <c r="Q289" i="1"/>
  <c r="Q290" i="1"/>
  <c r="Q291" i="1"/>
  <c r="Q293" i="1"/>
  <c r="Q294" i="1"/>
  <c r="Q296" i="1"/>
  <c r="Q297" i="1"/>
  <c r="Q299" i="1"/>
  <c r="Q300" i="1"/>
  <c r="Q302" i="1"/>
  <c r="Q303" i="1"/>
  <c r="Q304"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P187" i="1"/>
  <c r="P188" i="1"/>
  <c r="P189" i="1"/>
  <c r="P190" i="1"/>
  <c r="P191" i="1"/>
  <c r="P192" i="1"/>
  <c r="P193" i="1"/>
  <c r="P194" i="1"/>
  <c r="P195" i="1"/>
  <c r="P196" i="1"/>
  <c r="P197" i="1"/>
  <c r="P198" i="1"/>
  <c r="P199" i="1"/>
  <c r="P201" i="1"/>
  <c r="P202" i="1"/>
  <c r="P203" i="1"/>
  <c r="P204" i="1"/>
  <c r="P205" i="1"/>
  <c r="P206" i="1"/>
  <c r="P208" i="1"/>
  <c r="P209" i="1"/>
  <c r="P210" i="1"/>
  <c r="P211" i="1"/>
  <c r="P212" i="1"/>
  <c r="P213" i="1"/>
  <c r="P214" i="1"/>
  <c r="P215" i="1"/>
  <c r="P216" i="1"/>
  <c r="P217" i="1"/>
  <c r="P218" i="1"/>
  <c r="P219" i="1"/>
  <c r="P221" i="1"/>
  <c r="P222" i="1"/>
  <c r="P223" i="1"/>
  <c r="P225" i="1"/>
  <c r="P226" i="1"/>
  <c r="P227" i="1"/>
  <c r="P228" i="1"/>
  <c r="P229" i="1"/>
  <c r="P230" i="1"/>
  <c r="P231" i="1"/>
  <c r="P232" i="1"/>
  <c r="P233" i="1"/>
  <c r="P234" i="1"/>
  <c r="P235" i="1"/>
  <c r="P236" i="1"/>
  <c r="P237" i="1"/>
  <c r="P238" i="1"/>
  <c r="P239" i="1"/>
  <c r="P241" i="1"/>
  <c r="P242" i="1"/>
  <c r="P243" i="1"/>
  <c r="P244" i="1"/>
  <c r="P245" i="1"/>
  <c r="P246" i="1"/>
  <c r="P247" i="1"/>
  <c r="P248" i="1"/>
  <c r="P249" i="1"/>
  <c r="P250" i="1"/>
  <c r="P251" i="1"/>
  <c r="P252" i="1"/>
  <c r="P253" i="1"/>
  <c r="P255" i="1"/>
  <c r="P256" i="1"/>
  <c r="P257" i="1"/>
  <c r="P258" i="1"/>
  <c r="P259" i="1"/>
  <c r="P260" i="1"/>
  <c r="P261" i="1"/>
  <c r="P263" i="1"/>
  <c r="P264" i="1"/>
  <c r="P265" i="1"/>
  <c r="P266" i="1"/>
  <c r="P267" i="1"/>
  <c r="P268" i="1"/>
  <c r="P269" i="1"/>
  <c r="P270" i="1"/>
  <c r="P271" i="1"/>
  <c r="P272" i="1"/>
  <c r="P273" i="1"/>
  <c r="P274" i="1"/>
  <c r="P276" i="1"/>
  <c r="P277" i="1"/>
  <c r="P279" i="1"/>
  <c r="P281" i="1"/>
  <c r="P282" i="1"/>
  <c r="P284" i="1"/>
  <c r="P285" i="1"/>
  <c r="P288" i="1"/>
  <c r="P289" i="1"/>
  <c r="P290" i="1"/>
  <c r="P291" i="1"/>
  <c r="P293" i="1"/>
  <c r="P294" i="1"/>
  <c r="P296" i="1"/>
  <c r="P297" i="1"/>
  <c r="P299" i="1"/>
  <c r="P300" i="1"/>
  <c r="P302" i="1"/>
  <c r="P303" i="1"/>
  <c r="P304"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O187" i="1"/>
  <c r="O188" i="1"/>
  <c r="O189" i="1"/>
  <c r="O190" i="1"/>
  <c r="O191" i="1"/>
  <c r="O192" i="1"/>
  <c r="O193" i="1"/>
  <c r="O194" i="1"/>
  <c r="O195" i="1"/>
  <c r="O196" i="1"/>
  <c r="O197" i="1"/>
  <c r="O198" i="1"/>
  <c r="O199" i="1"/>
  <c r="O201" i="1"/>
  <c r="O202" i="1"/>
  <c r="O203" i="1"/>
  <c r="O204" i="1"/>
  <c r="O205" i="1"/>
  <c r="O206" i="1"/>
  <c r="O208" i="1"/>
  <c r="O209" i="1"/>
  <c r="O210" i="1"/>
  <c r="O211" i="1"/>
  <c r="O212" i="1"/>
  <c r="O213" i="1"/>
  <c r="O214" i="1"/>
  <c r="O215" i="1"/>
  <c r="O216" i="1"/>
  <c r="O217" i="1"/>
  <c r="O218" i="1"/>
  <c r="O219" i="1"/>
  <c r="O221" i="1"/>
  <c r="O222" i="1"/>
  <c r="O223" i="1"/>
  <c r="O225" i="1"/>
  <c r="O226" i="1"/>
  <c r="O227" i="1"/>
  <c r="O228" i="1"/>
  <c r="O229" i="1"/>
  <c r="O230" i="1"/>
  <c r="O231" i="1"/>
  <c r="O232" i="1"/>
  <c r="O233" i="1"/>
  <c r="O234" i="1"/>
  <c r="O235" i="1"/>
  <c r="O236" i="1"/>
  <c r="O237" i="1"/>
  <c r="O238" i="1"/>
  <c r="O239" i="1"/>
  <c r="O241" i="1"/>
  <c r="O242" i="1"/>
  <c r="O243" i="1"/>
  <c r="O244" i="1"/>
  <c r="O245" i="1"/>
  <c r="O246" i="1"/>
  <c r="O247" i="1"/>
  <c r="O248" i="1"/>
  <c r="O249" i="1"/>
  <c r="O250" i="1"/>
  <c r="O251" i="1"/>
  <c r="O252" i="1"/>
  <c r="O253" i="1"/>
  <c r="O255" i="1"/>
  <c r="O256" i="1"/>
  <c r="O257" i="1"/>
  <c r="O258" i="1"/>
  <c r="O259" i="1"/>
  <c r="O260" i="1"/>
  <c r="O261" i="1"/>
  <c r="O263" i="1"/>
  <c r="O264" i="1"/>
  <c r="O265" i="1"/>
  <c r="O266" i="1"/>
  <c r="O267" i="1"/>
  <c r="O268" i="1"/>
  <c r="O269" i="1"/>
  <c r="O270" i="1"/>
  <c r="O271" i="1"/>
  <c r="O272" i="1"/>
  <c r="O273" i="1"/>
  <c r="O274" i="1"/>
  <c r="O276" i="1"/>
  <c r="O277" i="1"/>
  <c r="O279" i="1"/>
  <c r="O281" i="1"/>
  <c r="O282" i="1"/>
  <c r="O284" i="1"/>
  <c r="O285" i="1"/>
  <c r="O288" i="1"/>
  <c r="O289" i="1"/>
  <c r="O290" i="1"/>
  <c r="O291" i="1"/>
  <c r="O293" i="1"/>
  <c r="O294" i="1"/>
  <c r="O296" i="1"/>
  <c r="O297" i="1"/>
  <c r="O299" i="1"/>
  <c r="O300" i="1"/>
  <c r="O302" i="1"/>
  <c r="O303" i="1"/>
  <c r="O304"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N187" i="1"/>
  <c r="N188" i="1"/>
  <c r="N189" i="1"/>
  <c r="N190" i="1"/>
  <c r="N191" i="1"/>
  <c r="N192" i="1"/>
  <c r="N193" i="1"/>
  <c r="N194" i="1"/>
  <c r="N195" i="1"/>
  <c r="N196" i="1"/>
  <c r="N197" i="1"/>
  <c r="N198" i="1"/>
  <c r="N199" i="1"/>
  <c r="N201" i="1"/>
  <c r="N202" i="1"/>
  <c r="N203" i="1"/>
  <c r="N204" i="1"/>
  <c r="N205" i="1"/>
  <c r="N206" i="1"/>
  <c r="N208" i="1"/>
  <c r="N209" i="1"/>
  <c r="N210" i="1"/>
  <c r="N211" i="1"/>
  <c r="N212" i="1"/>
  <c r="N213" i="1"/>
  <c r="N214" i="1"/>
  <c r="N215" i="1"/>
  <c r="N216" i="1"/>
  <c r="N217" i="1"/>
  <c r="N218" i="1"/>
  <c r="N219" i="1"/>
  <c r="N221" i="1"/>
  <c r="N222" i="1"/>
  <c r="N223" i="1"/>
  <c r="N225" i="1"/>
  <c r="N226" i="1"/>
  <c r="N227" i="1"/>
  <c r="N228" i="1"/>
  <c r="N229" i="1"/>
  <c r="N230" i="1"/>
  <c r="N231" i="1"/>
  <c r="N232" i="1"/>
  <c r="N233" i="1"/>
  <c r="N234" i="1"/>
  <c r="N235" i="1"/>
  <c r="N236" i="1"/>
  <c r="N237" i="1"/>
  <c r="N238" i="1"/>
  <c r="N239" i="1"/>
  <c r="N241" i="1"/>
  <c r="N242" i="1"/>
  <c r="N243" i="1"/>
  <c r="N244" i="1"/>
  <c r="N245" i="1"/>
  <c r="N246" i="1"/>
  <c r="N247" i="1"/>
  <c r="N248" i="1"/>
  <c r="N249" i="1"/>
  <c r="N250" i="1"/>
  <c r="N251" i="1"/>
  <c r="N252" i="1"/>
  <c r="N253" i="1"/>
  <c r="N255" i="1"/>
  <c r="N256" i="1"/>
  <c r="N257" i="1"/>
  <c r="N258" i="1"/>
  <c r="N259" i="1"/>
  <c r="N260" i="1"/>
  <c r="N261" i="1"/>
  <c r="N263" i="1"/>
  <c r="N264" i="1"/>
  <c r="N265" i="1"/>
  <c r="N266" i="1"/>
  <c r="N267" i="1"/>
  <c r="N268" i="1"/>
  <c r="N269" i="1"/>
  <c r="N270" i="1"/>
  <c r="N271" i="1"/>
  <c r="N272" i="1"/>
  <c r="N273" i="1"/>
  <c r="N274" i="1"/>
  <c r="N276" i="1"/>
  <c r="N277" i="1"/>
  <c r="N279" i="1"/>
  <c r="N281" i="1"/>
  <c r="N282" i="1"/>
  <c r="N284" i="1"/>
  <c r="N285" i="1"/>
  <c r="N288" i="1"/>
  <c r="N289" i="1"/>
  <c r="N290" i="1"/>
  <c r="N291" i="1"/>
  <c r="N293" i="1"/>
  <c r="N294" i="1"/>
  <c r="N296" i="1"/>
  <c r="N297" i="1"/>
  <c r="N299" i="1"/>
  <c r="N300" i="1"/>
  <c r="N302" i="1"/>
  <c r="N303" i="1"/>
  <c r="N304"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M187" i="1"/>
  <c r="M188" i="1"/>
  <c r="M189" i="1"/>
  <c r="M190" i="1"/>
  <c r="M191" i="1"/>
  <c r="M192" i="1"/>
  <c r="M193" i="1"/>
  <c r="M194" i="1"/>
  <c r="M195" i="1"/>
  <c r="M196" i="1"/>
  <c r="M197" i="1"/>
  <c r="M198" i="1"/>
  <c r="M199" i="1"/>
  <c r="M201" i="1"/>
  <c r="M202" i="1"/>
  <c r="M203" i="1"/>
  <c r="M204" i="1"/>
  <c r="M205" i="1"/>
  <c r="M206" i="1"/>
  <c r="M208" i="1"/>
  <c r="M209" i="1"/>
  <c r="M210" i="1"/>
  <c r="M211" i="1"/>
  <c r="M212" i="1"/>
  <c r="M213" i="1"/>
  <c r="M214" i="1"/>
  <c r="M215" i="1"/>
  <c r="M216" i="1"/>
  <c r="M217" i="1"/>
  <c r="M218" i="1"/>
  <c r="M219" i="1"/>
  <c r="M221" i="1"/>
  <c r="M222" i="1"/>
  <c r="M223" i="1"/>
  <c r="M225" i="1"/>
  <c r="M226" i="1"/>
  <c r="M227" i="1"/>
  <c r="M228" i="1"/>
  <c r="M229" i="1"/>
  <c r="M230" i="1"/>
  <c r="M231" i="1"/>
  <c r="M232" i="1"/>
  <c r="M233" i="1"/>
  <c r="M234" i="1"/>
  <c r="M235" i="1"/>
  <c r="M236" i="1"/>
  <c r="M237" i="1"/>
  <c r="M238" i="1"/>
  <c r="M239" i="1"/>
  <c r="M241" i="1"/>
  <c r="M242" i="1"/>
  <c r="M243" i="1"/>
  <c r="M244" i="1"/>
  <c r="M245" i="1"/>
  <c r="M246" i="1"/>
  <c r="M247" i="1"/>
  <c r="M248" i="1"/>
  <c r="M249" i="1"/>
  <c r="M250" i="1"/>
  <c r="M251" i="1"/>
  <c r="M252" i="1"/>
  <c r="M253" i="1"/>
  <c r="M255" i="1"/>
  <c r="M256" i="1"/>
  <c r="M257" i="1"/>
  <c r="M258" i="1"/>
  <c r="M259" i="1"/>
  <c r="M260" i="1"/>
  <c r="M261" i="1"/>
  <c r="M263" i="1"/>
  <c r="M264" i="1"/>
  <c r="M265" i="1"/>
  <c r="M266" i="1"/>
  <c r="M267" i="1"/>
  <c r="M268" i="1"/>
  <c r="M269" i="1"/>
  <c r="M270" i="1"/>
  <c r="M271" i="1"/>
  <c r="M272" i="1"/>
  <c r="M273" i="1"/>
  <c r="M274" i="1"/>
  <c r="M276" i="1"/>
  <c r="M277" i="1"/>
  <c r="M279" i="1"/>
  <c r="M281" i="1"/>
  <c r="M282" i="1"/>
  <c r="M284" i="1"/>
  <c r="M285" i="1"/>
  <c r="M288" i="1"/>
  <c r="M289" i="1"/>
  <c r="M290" i="1"/>
  <c r="M291" i="1"/>
  <c r="M293" i="1"/>
  <c r="M294" i="1"/>
  <c r="M296" i="1"/>
  <c r="M297" i="1"/>
  <c r="M299" i="1"/>
  <c r="M300" i="1"/>
  <c r="M302" i="1"/>
  <c r="M303" i="1"/>
  <c r="M304"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D18" i="2" l="1"/>
  <c r="C16" i="2"/>
  <c r="C18" i="2" s="1"/>
  <c r="Q12" i="1" l="1"/>
  <c r="Q13"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4" i="1"/>
  <c r="Q115" i="1"/>
  <c r="Q116" i="1"/>
  <c r="Q117" i="1"/>
  <c r="Q118" i="1"/>
  <c r="Q119" i="1"/>
  <c r="Q120" i="1"/>
  <c r="Q121" i="1"/>
  <c r="Q122" i="1"/>
  <c r="Q123" i="1"/>
  <c r="Q125" i="1"/>
  <c r="Q127" i="1"/>
  <c r="Q128" i="1"/>
  <c r="Q129" i="1"/>
  <c r="Q130" i="1"/>
  <c r="Q131" i="1"/>
  <c r="Q132" i="1"/>
  <c r="Q134" i="1"/>
  <c r="Q135" i="1"/>
  <c r="Q137" i="1"/>
  <c r="Q138" i="1"/>
  <c r="Q139" i="1"/>
  <c r="Q140" i="1"/>
  <c r="Q141" i="1"/>
  <c r="Q142" i="1"/>
  <c r="Q143" i="1"/>
  <c r="Q145" i="1"/>
  <c r="Q146" i="1"/>
  <c r="Q147" i="1"/>
  <c r="Q148" i="1"/>
  <c r="Q150" i="1"/>
  <c r="Q152" i="1"/>
  <c r="Q153" i="1"/>
  <c r="Q154" i="1"/>
  <c r="Q156" i="1"/>
  <c r="Q157" i="1"/>
  <c r="Q159" i="1"/>
  <c r="Q160" i="1"/>
  <c r="Q161" i="1"/>
  <c r="Q163" i="1"/>
  <c r="Q164" i="1"/>
  <c r="Q165" i="1"/>
  <c r="Q167" i="1"/>
  <c r="Q168" i="1"/>
  <c r="Q170" i="1"/>
  <c r="Q171" i="1"/>
  <c r="Q172" i="1"/>
  <c r="Q173" i="1"/>
  <c r="Q175" i="1"/>
  <c r="Q176" i="1"/>
  <c r="Q177" i="1"/>
  <c r="Q179" i="1"/>
  <c r="Q180" i="1"/>
  <c r="Q181" i="1"/>
  <c r="Q183" i="1"/>
  <c r="Q184" i="1"/>
  <c r="Q186" i="1"/>
  <c r="P12" i="1"/>
  <c r="P13"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4" i="1"/>
  <c r="P115" i="1"/>
  <c r="P116" i="1"/>
  <c r="P117" i="1"/>
  <c r="P118" i="1"/>
  <c r="P119" i="1"/>
  <c r="P120" i="1"/>
  <c r="P121" i="1"/>
  <c r="P122" i="1"/>
  <c r="P123" i="1"/>
  <c r="P125" i="1"/>
  <c r="P127" i="1"/>
  <c r="P128" i="1"/>
  <c r="P129" i="1"/>
  <c r="P130" i="1"/>
  <c r="P131" i="1"/>
  <c r="P132" i="1"/>
  <c r="P134" i="1"/>
  <c r="P135" i="1"/>
  <c r="P137" i="1"/>
  <c r="P138" i="1"/>
  <c r="P139" i="1"/>
  <c r="P140" i="1"/>
  <c r="P141" i="1"/>
  <c r="P142" i="1"/>
  <c r="P143" i="1"/>
  <c r="P145" i="1"/>
  <c r="P146" i="1"/>
  <c r="P147" i="1"/>
  <c r="P148" i="1"/>
  <c r="P150" i="1"/>
  <c r="P152" i="1"/>
  <c r="P153" i="1"/>
  <c r="P154" i="1"/>
  <c r="P156" i="1"/>
  <c r="P157" i="1"/>
  <c r="P159" i="1"/>
  <c r="P160" i="1"/>
  <c r="P161" i="1"/>
  <c r="P163" i="1"/>
  <c r="P164" i="1"/>
  <c r="P165" i="1"/>
  <c r="P167" i="1"/>
  <c r="P168" i="1"/>
  <c r="P170" i="1"/>
  <c r="P171" i="1"/>
  <c r="P172" i="1"/>
  <c r="P173" i="1"/>
  <c r="P175" i="1"/>
  <c r="P176" i="1"/>
  <c r="P177" i="1"/>
  <c r="P179" i="1"/>
  <c r="P180" i="1"/>
  <c r="P181" i="1"/>
  <c r="P183" i="1"/>
  <c r="P184" i="1"/>
  <c r="P186" i="1"/>
  <c r="P11" i="1"/>
  <c r="O12" i="1"/>
  <c r="O13"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4" i="1"/>
  <c r="O115" i="1"/>
  <c r="O116" i="1"/>
  <c r="O117" i="1"/>
  <c r="O118" i="1"/>
  <c r="O119" i="1"/>
  <c r="O120" i="1"/>
  <c r="O121" i="1"/>
  <c r="O122" i="1"/>
  <c r="O123" i="1"/>
  <c r="O125" i="1"/>
  <c r="O127" i="1"/>
  <c r="O128" i="1"/>
  <c r="O129" i="1"/>
  <c r="O130" i="1"/>
  <c r="O131" i="1"/>
  <c r="O132" i="1"/>
  <c r="O134" i="1"/>
  <c r="O135" i="1"/>
  <c r="O137" i="1"/>
  <c r="O138" i="1"/>
  <c r="O139" i="1"/>
  <c r="O140" i="1"/>
  <c r="O141" i="1"/>
  <c r="O142" i="1"/>
  <c r="O143" i="1"/>
  <c r="O145" i="1"/>
  <c r="O146" i="1"/>
  <c r="O147" i="1"/>
  <c r="O148" i="1"/>
  <c r="O150" i="1"/>
  <c r="O152" i="1"/>
  <c r="O153" i="1"/>
  <c r="O154" i="1"/>
  <c r="O156" i="1"/>
  <c r="O157" i="1"/>
  <c r="O159" i="1"/>
  <c r="O160" i="1"/>
  <c r="O161" i="1"/>
  <c r="O163" i="1"/>
  <c r="O164" i="1"/>
  <c r="O165" i="1"/>
  <c r="O167" i="1"/>
  <c r="O168" i="1"/>
  <c r="O170" i="1"/>
  <c r="O171" i="1"/>
  <c r="O172" i="1"/>
  <c r="O173" i="1"/>
  <c r="O175" i="1"/>
  <c r="O176" i="1"/>
  <c r="O177" i="1"/>
  <c r="O179" i="1"/>
  <c r="O180" i="1"/>
  <c r="O181" i="1"/>
  <c r="O183" i="1"/>
  <c r="O184" i="1"/>
  <c r="O186" i="1"/>
  <c r="N12" i="1"/>
  <c r="N13"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4" i="1"/>
  <c r="N115" i="1"/>
  <c r="N116" i="1"/>
  <c r="N117" i="1"/>
  <c r="N118" i="1"/>
  <c r="N119" i="1"/>
  <c r="N120" i="1"/>
  <c r="N121" i="1"/>
  <c r="N122" i="1"/>
  <c r="N123" i="1"/>
  <c r="N125" i="1"/>
  <c r="N127" i="1"/>
  <c r="N128" i="1"/>
  <c r="N129" i="1"/>
  <c r="N130" i="1"/>
  <c r="N131" i="1"/>
  <c r="N132" i="1"/>
  <c r="N134" i="1"/>
  <c r="N135" i="1"/>
  <c r="N137" i="1"/>
  <c r="N138" i="1"/>
  <c r="N139" i="1"/>
  <c r="N140" i="1"/>
  <c r="N141" i="1"/>
  <c r="N142" i="1"/>
  <c r="N143" i="1"/>
  <c r="N145" i="1"/>
  <c r="N146" i="1"/>
  <c r="N147" i="1"/>
  <c r="N148" i="1"/>
  <c r="N150" i="1"/>
  <c r="N152" i="1"/>
  <c r="N153" i="1"/>
  <c r="N154" i="1"/>
  <c r="N156" i="1"/>
  <c r="N157" i="1"/>
  <c r="N159" i="1"/>
  <c r="N160" i="1"/>
  <c r="N161" i="1"/>
  <c r="N163" i="1"/>
  <c r="N164" i="1"/>
  <c r="N165" i="1"/>
  <c r="N167" i="1"/>
  <c r="N168" i="1"/>
  <c r="N170" i="1"/>
  <c r="N171" i="1"/>
  <c r="N172" i="1"/>
  <c r="N173" i="1"/>
  <c r="N175" i="1"/>
  <c r="N176" i="1"/>
  <c r="N177" i="1"/>
  <c r="N179" i="1"/>
  <c r="N180" i="1"/>
  <c r="N181" i="1"/>
  <c r="N183" i="1"/>
  <c r="N184" i="1"/>
  <c r="N186" i="1"/>
  <c r="M12" i="1"/>
  <c r="M13"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4" i="1"/>
  <c r="M115" i="1"/>
  <c r="M116" i="1"/>
  <c r="M117" i="1"/>
  <c r="M118" i="1"/>
  <c r="M119" i="1"/>
  <c r="M120" i="1"/>
  <c r="M121" i="1"/>
  <c r="M122" i="1"/>
  <c r="M123" i="1"/>
  <c r="M125" i="1"/>
  <c r="M127" i="1"/>
  <c r="M128" i="1"/>
  <c r="M129" i="1"/>
  <c r="M130" i="1"/>
  <c r="M131" i="1"/>
  <c r="M132" i="1"/>
  <c r="M134" i="1"/>
  <c r="M135" i="1"/>
  <c r="M137" i="1"/>
  <c r="M138" i="1"/>
  <c r="M139" i="1"/>
  <c r="M140" i="1"/>
  <c r="M141" i="1"/>
  <c r="M142" i="1"/>
  <c r="M143" i="1"/>
  <c r="M145" i="1"/>
  <c r="M146" i="1"/>
  <c r="M147" i="1"/>
  <c r="M148" i="1"/>
  <c r="M150" i="1"/>
  <c r="M152" i="1"/>
  <c r="M153" i="1"/>
  <c r="M154" i="1"/>
  <c r="M156" i="1"/>
  <c r="M157" i="1"/>
  <c r="M159" i="1"/>
  <c r="M160" i="1"/>
  <c r="M161" i="1"/>
  <c r="M163" i="1"/>
  <c r="M164" i="1"/>
  <c r="M165" i="1"/>
  <c r="M167" i="1"/>
  <c r="M168" i="1"/>
  <c r="M170" i="1"/>
  <c r="M171" i="1"/>
  <c r="M172" i="1"/>
  <c r="M173" i="1"/>
  <c r="M175" i="1"/>
  <c r="M176" i="1"/>
  <c r="M177" i="1"/>
  <c r="M179" i="1"/>
  <c r="M180" i="1"/>
  <c r="M181" i="1"/>
  <c r="M183" i="1"/>
  <c r="M184" i="1"/>
  <c r="M186" i="1"/>
  <c r="Q11" i="1" l="1"/>
  <c r="O11" i="1"/>
  <c r="N11" i="1"/>
  <c r="M11" i="1"/>
  <c r="Q331" i="1" l="1"/>
  <c r="N331" i="1"/>
  <c r="M331" i="1"/>
  <c r="P331" i="1"/>
  <c r="O331" i="1"/>
  <c r="F341" i="1" l="1"/>
  <c r="G16" i="2" s="1"/>
  <c r="G18" i="2" s="1"/>
  <c r="G341" i="1"/>
  <c r="H16" i="2" s="1"/>
  <c r="H18" i="2" s="1"/>
  <c r="E341" i="1"/>
  <c r="F16" i="2" s="1"/>
  <c r="F18" i="2" s="1"/>
  <c r="H341" i="1"/>
  <c r="I16" i="2" s="1"/>
  <c r="I18" i="2" s="1"/>
  <c r="D341" i="1" l="1"/>
  <c r="E16" i="2" s="1"/>
  <c r="E1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MIC1</author>
    <author>Mira Fares</author>
  </authors>
  <commentList>
    <comment ref="G8" authorId="0" shapeId="0" xr:uid="{00000000-0006-0000-0100-000003000000}">
      <text>
        <r>
          <rPr>
            <b/>
            <sz val="8"/>
            <color indexed="81"/>
            <rFont val="Tahoma"/>
            <family val="2"/>
          </rPr>
          <t>Grade of Compliance:
K: disqualification
0: Not compliant
+5: Partially compliant
+10: Completely compliant
+15: Compliant with additional value, not initially included in the requirements</t>
        </r>
      </text>
    </comment>
    <comment ref="H8" authorId="0" shapeId="0" xr:uid="{00000000-0006-0000-0100-000004000000}">
      <text>
        <r>
          <rPr>
            <b/>
            <sz val="8"/>
            <color indexed="81"/>
            <rFont val="Tahoma"/>
            <family val="2"/>
          </rPr>
          <t>Grade of Compliance:
K: disqualification
0: Not compliant
+5: Partially compliant
+10: Completely compliant
+15: Compliant with additional value, not initially included in the requirements</t>
        </r>
      </text>
    </comment>
    <comment ref="I8" authorId="0" shapeId="0" xr:uid="{00000000-0006-0000-0100-000005000000}">
      <text>
        <r>
          <rPr>
            <b/>
            <sz val="8"/>
            <color indexed="81"/>
            <rFont val="Tahoma"/>
            <family val="2"/>
          </rPr>
          <t xml:space="preserve">Grade of Compliance:
K: disqualification
0: Not compliant
+5: Partially compliant
+10: Completely compliant
+15: Compliant with additional value, not initially included in the requirements
</t>
        </r>
      </text>
    </comment>
    <comment ref="J8" authorId="1" shapeId="0" xr:uid="{00000000-0006-0000-0100-000006000000}">
      <text>
        <r>
          <rPr>
            <b/>
            <sz val="8"/>
            <color indexed="81"/>
            <rFont val="Tahoma"/>
            <family val="2"/>
          </rPr>
          <t xml:space="preserve">Grade of Compliance:
K: disqualification
0: Not compliant
+5: Partially compliant
+10: Completely compliant
+15: Compliant with additional value, not initially included in the requirements
</t>
        </r>
      </text>
    </comment>
    <comment ref="K8" authorId="1" shapeId="0" xr:uid="{00000000-0006-0000-0100-000007000000}">
      <text>
        <r>
          <rPr>
            <b/>
            <sz val="8"/>
            <color indexed="81"/>
            <rFont val="Tahoma"/>
            <family val="2"/>
          </rPr>
          <t>Grade of Compliance:
K: disqualification
0: Not compliant
+5: Partially compliant
+10: Completely compliant
+15: Compliant with additional value, not initially included in the requirements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MIC1</author>
    <author>Mira Fares</author>
  </authors>
  <commentList>
    <comment ref="F7" authorId="0" shapeId="0" xr:uid="{FF66272A-6A48-46AA-8EDF-57A42018EDE1}">
      <text>
        <r>
          <rPr>
            <b/>
            <sz val="8"/>
            <color indexed="81"/>
            <rFont val="Tahoma"/>
            <family val="2"/>
          </rPr>
          <t>Grade of Compliance:
K: disqualification
0: Not compliant
+5: Partially compliant
+10: Completely compliant
+15: Compliant with additional value, not initially included in the requirements</t>
        </r>
      </text>
    </comment>
    <comment ref="G7" authorId="0" shapeId="0" xr:uid="{36409F5C-AB75-4FCE-B1B8-4B8A2CDC503B}">
      <text>
        <r>
          <rPr>
            <b/>
            <sz val="8"/>
            <color indexed="81"/>
            <rFont val="Tahoma"/>
            <family val="2"/>
          </rPr>
          <t>Grade of Compliance:
K: disqualification
0: Not compliant
+5: Partially compliant
+10: Completely compliant
+15: Compliant with additional value, not initially included in the requirements</t>
        </r>
      </text>
    </comment>
    <comment ref="H7" authorId="0" shapeId="0" xr:uid="{BC7A6E32-8C04-40DD-BC07-9B04DC6BD6E7}">
      <text>
        <r>
          <rPr>
            <b/>
            <sz val="8"/>
            <color indexed="81"/>
            <rFont val="Tahoma"/>
            <family val="2"/>
          </rPr>
          <t xml:space="preserve">Grade of Compliance:
K: disqualification
0: Not compliant
+5: Partially compliant
+10: Completely compliant
+15: Compliant with additional value, not initially included in the requirements
</t>
        </r>
      </text>
    </comment>
    <comment ref="I7" authorId="1" shapeId="0" xr:uid="{E567B023-BA32-4C05-983B-E202EC6D069E}">
      <text>
        <r>
          <rPr>
            <b/>
            <sz val="8"/>
            <color indexed="81"/>
            <rFont val="Tahoma"/>
            <family val="2"/>
          </rPr>
          <t xml:space="preserve">Grade of Compliance:
K: disqualification
0: Not compliant
+5: Partially compliant
+10: Completely compliant
+15: Compliant with additional value, not initially included in the requirements
</t>
        </r>
      </text>
    </comment>
    <comment ref="J7" authorId="1" shapeId="0" xr:uid="{FC398B12-2F61-463F-8A52-2C715C2BDF8C}">
      <text>
        <r>
          <rPr>
            <b/>
            <sz val="8"/>
            <color indexed="81"/>
            <rFont val="Tahoma"/>
            <family val="2"/>
          </rPr>
          <t>Grade of Compliance:
K: disqualification
0: Not compliant
+5: Partially compliant
+10: Completely compliant
+15: Compliant with additional value, not initially included in the requirements</t>
        </r>
      </text>
    </comment>
  </commentList>
</comments>
</file>

<file path=xl/sharedStrings.xml><?xml version="1.0" encoding="utf-8"?>
<sst xmlns="http://schemas.openxmlformats.org/spreadsheetml/2006/main" count="1265" uniqueCount="506">
  <si>
    <t>Article</t>
  </si>
  <si>
    <t>Remarks</t>
  </si>
  <si>
    <t>Weight</t>
  </si>
  <si>
    <t>Supplier 1</t>
  </si>
  <si>
    <t>Supplier 2</t>
  </si>
  <si>
    <t>Supplier 3</t>
  </si>
  <si>
    <t>Supplier 4</t>
  </si>
  <si>
    <t>Supplier 5</t>
  </si>
  <si>
    <t>Supplier 1
Final</t>
  </si>
  <si>
    <t>Supplier 2
Final</t>
  </si>
  <si>
    <t>Supplier 3
Final</t>
  </si>
  <si>
    <t>Supplier 4
Final</t>
  </si>
  <si>
    <t>Supplier 5
Final</t>
  </si>
  <si>
    <t>Project Name</t>
  </si>
  <si>
    <t>SUPPLIER 1 SCORE</t>
  </si>
  <si>
    <t>SUPPLIER 2 SCORE</t>
  </si>
  <si>
    <t>SUPPLIER 3 SCORE</t>
  </si>
  <si>
    <t>SUPPLIER 4 SCORE</t>
  </si>
  <si>
    <t>SUPPLIER 5 SCORE</t>
  </si>
  <si>
    <t>Requirements</t>
  </si>
  <si>
    <t xml:space="preserve">Reference Number </t>
  </si>
  <si>
    <t>Owner</t>
  </si>
  <si>
    <t xml:space="preserve">Revision Code </t>
  </si>
  <si>
    <t>Implementation Date</t>
  </si>
  <si>
    <t>0          : Not compliant</t>
  </si>
  <si>
    <t xml:space="preserve">K         : Disqualification </t>
  </si>
  <si>
    <t>PRO/PMO</t>
  </si>
  <si>
    <t>SF-CF-87</t>
  </si>
  <si>
    <t>* For Requirements defined as ''Killer'', a ‘’Fully Compliant’’ score should be the sole acceptable outcome. Failing to obtain a ‘’Fully Compliant’’ score on the requirements defined as Killers, will mandate immediate disqualification for bidders.</t>
  </si>
  <si>
    <t>* For Requirements defined as ''Killer'', a ‘’Fully Compliant’’ score should be the sole acceptable outcome. Failing to obtain a ‘’Fully Compliant’’ score on 
the requirements defined as Killers, will mandate immediate disqualification for bidders.</t>
  </si>
  <si>
    <t>1         : Partially compliant</t>
  </si>
  <si>
    <t>2        : Fully compliant</t>
  </si>
  <si>
    <t>Grade of Compliance range from 0 to 2:</t>
  </si>
  <si>
    <t>6.0</t>
  </si>
  <si>
    <t>RFT/RFQ Scoring Sheet</t>
  </si>
  <si>
    <t>Industrial-grade, tamper-proof metal body</t>
  </si>
  <si>
    <t>ADA-compliant (accessible to all users)</t>
  </si>
  <si>
    <t>Modular design for component upgrades</t>
  </si>
  <si>
    <t>Integrated cooling and surge protection</t>
  </si>
  <si>
    <t>Physical Design</t>
  </si>
  <si>
    <t>Physical intrusion detection for cabinet access.</t>
  </si>
  <si>
    <t>Bidder shall supply the complete Hardware units (assembled and tested)</t>
  </si>
  <si>
    <t>Sucessul bidder shall provide all needed Test and UAT documentation. MIC1 team shall add all  needed tests to ensure that the solution complies to its requirements before go live</t>
  </si>
  <si>
    <t>Bidder shall ensure that he has all needed spare parts in his local stock to perform maintenance actions when needed and to comply with the set SLA.</t>
  </si>
  <si>
    <t>Mobile Money / E-Wallet Services – Enable deposits, withdrawals, balance inquiries, and e-wallet top-ups linked to customer accounts.</t>
  </si>
  <si>
    <t xml:space="preserve">Solution shall be capable of sending logs to  SIEM  for log collection </t>
  </si>
  <si>
    <t xml:space="preserve">Bidder shall supply all needed software platform licenses needed for the full operation of the solution </t>
  </si>
  <si>
    <t xml:space="preserve">Bidder shall provide the dimensions of the KIOSK and all environmental conditions needed for the proper integration </t>
  </si>
  <si>
    <t xml:space="preserve">Bidder shall specify if the complete housing is offered as part of the solution or if any additional housing shall be ensured by MIC1. If solution does not need any additional housing that it shall be customizable with alfa logo and colors upon ordering - bidder to clarify and provide all needed details </t>
  </si>
  <si>
    <t>Warranty  support : 5 years manufacturer warranty with proof from manufacturer upon delivery . Warranty shall include parts and labour- replacement of damaged parts shall  be done on  site where kiosk is installed</t>
  </si>
  <si>
    <t xml:space="preserve">A penalty of 1% of the cost of the impacted equipment will be applied everytime the supplier fails to comply with the set SLA. </t>
  </si>
  <si>
    <t>Bidder shall provide the end of support, end of life dates and end of sales of the proposed solution- life time should be 10 years and more</t>
  </si>
  <si>
    <t>In case of delay in the delivery, a penalty of 1% per week of delay shall be deducted from the total amount for a maximum of 10%</t>
  </si>
  <si>
    <t>Additional cost or delay due to any missing equipment, accessories, or software needed for the proper operation of the proposed solution and which was not taken into account in the offered BOM will be borne by the Bidder</t>
  </si>
  <si>
    <t xml:space="preserve">In Case the bidder/supplier fails to deliver a feature , functionality or item that he had  mentioned as compliant and included in the RFP response, then the following will be applied:
• A penalty of 5% from the total amount of the project cost will be applied for each feature/functionality or item not delivered by the supplier. This amount will be deducted from the final acceptance payment.
• If the penalty value exceeds the amount remaining to be paid for the project, then MIC1 has the right to cancel the project and the supplier will have to refund the total amount paid to the supplier without the need of any legal recourse .  
• If a feature , functionality or item is marked as killer and supplier/bidder fails to deliver it upon implementation then MIC1 have the right to cancel the project and the supplier will have to refund the total amount paid without the need of any legal recourse.  </t>
  </si>
  <si>
    <t xml:space="preserve">Bidder shall provide proof by submitting a letter from the proposed equipment manufacturer that he is authorized to sell and provide after sales support for the proposed equipment </t>
  </si>
  <si>
    <t xml:space="preserve">The Bidder shall accept that MIC1 runs a vulnerability scan on the proposed solution prior to issuing the acceptance and in case any vulnerability is found, the Bidder undertakes to take the necessary actions to remedy such vulnerability within __10_ days from its notification. </t>
  </si>
  <si>
    <t xml:space="preserve">The Bidder shall mention the security standards adopted/followed in designing the proposed solution. </t>
  </si>
  <si>
    <t>The Bidder should specify if it has acquired the ISO27001 certification or any other equivalent security certification and submit with the Offer a copy of such certificate.</t>
  </si>
  <si>
    <t xml:space="preserve">The Bidder shall not hard code passwords in the proposed solution. </t>
  </si>
  <si>
    <t>The provided application should run without the need of root (unix) and / or admin (win) privileges.</t>
  </si>
  <si>
    <t xml:space="preserve">System shall allow generation of user, operator as well as alarms logs. </t>
  </si>
  <si>
    <t>Solution and storage shall be sized to host history logs for at least 1 year back.</t>
  </si>
  <si>
    <t>The Bidder should submit a data flow diagram and schema of the solution architecture.</t>
  </si>
  <si>
    <t>The Bidder shall harden systems servers / storage before being published online, and describe hardening aspects applied on each type.</t>
  </si>
  <si>
    <t>The Bidder shall describe security checking and audits performed on the designed solution prior to putting it on the market.</t>
  </si>
  <si>
    <t>The Bidder shall change default errors / messages and configuration.</t>
  </si>
  <si>
    <t>Application should support role-based access, specific privileges per user (i.e specific access to application modules and reports)</t>
  </si>
  <si>
    <t>Database should support restricted access per user or groups to data (i.e access per field or per table, …)</t>
  </si>
  <si>
    <t xml:space="preserve">Encryption shall be used in all communications / interactions between systems, especially if the communication is through web access. Web based access shall always be used through HTTP+SSL. </t>
  </si>
  <si>
    <t>Each user shall have only one account / profile to access data.</t>
  </si>
  <si>
    <t>Least-privileges should always be specified on nodes / applications.</t>
  </si>
  <si>
    <t>Pseudocode flow chart shall be provided by the Bidders.</t>
  </si>
  <si>
    <t>Solution shall be hardended before going live by aplpying all needed patches and configurations .</t>
  </si>
  <si>
    <t>Store encrypted audit logs of all operations and customer interactions for at least 1 year back</t>
  </si>
  <si>
    <t>Solution shall run on latest supported OS versions and and shall support regular patching to resolve vulnerabilities - Bidder to specify OS used for the solution</t>
  </si>
  <si>
    <t>General Requirements</t>
  </si>
  <si>
    <t xml:space="preserve">Solution shall include a built in UPS of 1 hour autonomy </t>
  </si>
  <si>
    <t>Allow video call support for remote assistance with ability of the agent to monitor and control kiosk Screen</t>
  </si>
  <si>
    <t>All transactions shall be securely logged, auditable, and traceable to ensure compliance, operational transparency.</t>
  </si>
  <si>
    <t>Integrated audio and video recording capabilities shall be provided for monitoring, security, and compliance purposes.</t>
  </si>
  <si>
    <t>Reporting</t>
  </si>
  <si>
    <t>The system shall provide reporting capabilities by transaction type, including all transactions, daily cash and CCM amounts per kiosk and for all kiosks combined, with options to view totals per day or across a defined date range.</t>
  </si>
  <si>
    <t>Real-time dashboards for transaction volume, revenue, and usage patterns.</t>
  </si>
  <si>
    <t>Customizable reports (daily, weekly, monthly).</t>
  </si>
  <si>
    <t>Customer behavior analytics.</t>
  </si>
  <si>
    <t>Integration with existing BI tools (e.g., Power BI, Tableau).</t>
  </si>
  <si>
    <t>The kiosk shall include real-time status monitoring and alerts to notify staff of low inventory, exchange, hardware issues, or errors to minimize downtime.</t>
  </si>
  <si>
    <t>Integrate an AI assistant on-screen to guide users step by step - especially for new or complex services to reduce errors and support requests.</t>
  </si>
  <si>
    <t>The kiosks shall be designed to be accessible to all users, including individuals with disabilities, and comply with accessibility standards.</t>
  </si>
  <si>
    <t>The exchange rate should be editable by predefined users anytime needed.</t>
  </si>
  <si>
    <t xml:space="preserve">Security </t>
  </si>
  <si>
    <t>The line status should be automatically changed on the billing system if needed based on Alfa's rules.</t>
  </si>
  <si>
    <t xml:space="preserve">The Kiosk should support the configuration of different rules for the line reactivation </t>
  </si>
  <si>
    <t>The screen layout must be responsive and readable in all lighting conditions, including outdoor sunlight.</t>
  </si>
  <si>
    <t>Option to add an open comment box for feedback (limited characters) to capture qualitative insights.</t>
  </si>
  <si>
    <t>Alerts for any kiosk receiving low satisfaction scores to trigger internal review.</t>
  </si>
  <si>
    <t>Include audio guidance for key transactions (with headphone or speaker options).</t>
  </si>
  <si>
    <t>During maintenance or downtime, display a clear message with alternative channels (nearest store, contact number, or QR code link).</t>
  </si>
  <si>
    <t>The payment should be reflected on the billing system in real time, with the date and time of the transaction, with the used currency, receipt number, with specific payment method and with the payment location name"Kiosk x" .</t>
  </si>
  <si>
    <t>The system should implement a screen lock after each transaction, based on a predefined time frame, to prevent the next customer from gaining direct access to the previous user's profile.</t>
  </si>
  <si>
    <t>Functional Requirements</t>
  </si>
  <si>
    <t>The system should support the money rounding calculation based on a predefined criteria.</t>
  </si>
  <si>
    <t>System should support mobile wallet integration for balance inquiry, top-up, and money transfer.</t>
  </si>
  <si>
    <t>System should allow Mobile Plan Subscription and Renewal.</t>
  </si>
  <si>
    <t xml:space="preserve">System should allow users to browse and subscribe to new plans, add-ons, and bundles. </t>
  </si>
  <si>
    <t>System should allow customers to perform credit &amp; recharge transfer.</t>
  </si>
  <si>
    <t>The system should provide a visible “Help” and “Cancel”/"Edit"/"Back" button at all steps.</t>
  </si>
  <si>
    <t>The authentication  rules will be defined for specific activities based on security rules and should align with the experience provided on the Alfa Website and App.</t>
  </si>
  <si>
    <t xml:space="preserve">The Kiosk should be able to send email notification to specific Alfa email address following the balance payment, deposit payment, down payment, and based on specific Alfa's rules related to line status. </t>
  </si>
  <si>
    <t>Double confirmation must be required for specific activities, in accordance with Alfa’s rules (e.g., the user must re-enter their phone number or other key information to confirm accuracy before proceeding).</t>
  </si>
  <si>
    <t xml:space="preserve">System should allow customers to manage their accounts (e.g. PUK, change payment method) </t>
  </si>
  <si>
    <t>The kiosk must provide transaction-specific forms for customers to complete and sign for each predefined transaction</t>
  </si>
  <si>
    <t>The kiosks must support scanning and depositing physical documents, referencing them with the customer’s number</t>
  </si>
  <si>
    <t>The kiosk must verify customer identity either by scanning a passport or ID card using the integrated OCR engine with backend validation and support digital signatures, or by allowing login via phone and password using the unified Alfa website ID and this depends on each transaction rule.</t>
  </si>
  <si>
    <t xml:space="preserve">Customers must be able to browse and select available numbers from the updated inventory pool, which is shared across all kiosks and stores in real-time to prevent double-booking </t>
  </si>
  <si>
    <t>Response Time Requirement:
-The kiosk system must respond to service queries within 2 seconds or less.
- Vendor should provide evidence, such as test results or benchmarks, demonstrating compliance with this response time.</t>
  </si>
  <si>
    <t>Performance requirement:
The average transaction processing time for standard kiosk operations shall not exceed 3 minutes.
Vendor must provide evidence (e.g., benchmarks, test results) demonstrating compliance with this requirement</t>
  </si>
  <si>
    <t>Reports must be exportable in standard formats (CSV, Excel, PDF).</t>
  </si>
  <si>
    <t>Operational Performance Reports
   * Average transaction processing time
   * System response times for service queries
   * Kiosk uptime/downtime statisticsAHT and service usage tracking.</t>
  </si>
  <si>
    <t>Transaction Reports Detailed logs of all transactions, including but not limited to:
     * Transaction ID, type, and status
     * Customer details (where applicable) Form and Document Reports:**
     * Form and Document Records of all transaction-specific forms signed and scanned
          with the Validation status of customer signatures
          witht the ability to retrieve scanned documents by customer or transaction ID
     * Payment method and amount
     * Timestamp/AHT of transaction completion</t>
  </si>
  <si>
    <t>Security and Compliance Reports
   * Logs of all audio/video recordings and access to them
   * Alerts for failed identity verification or rejected transactions
   * Audit trails for all critical operations</t>
  </si>
  <si>
    <t>Abandonment rate: 
The abandonment rate measures the percentage of customers who start a transaction on the kiosk but do not complete it.</t>
  </si>
  <si>
    <t>Analytics &amp; Dashboard Requirements:
   * Summarized views of kiosk usage, peak times, and transaction trends
   * Customizable dashboards for management to track KPIs
   * Ability to filter and drill down by kiosk location, date range, transaction type</t>
  </si>
  <si>
    <t>Allow customers to rate their experience at the end of a transaction (useful for analytics).
Customer satisfaction module to rate the service at the end of each transaction (e.g., 1–5 stars or emoji scale)</t>
  </si>
  <si>
    <t>Report for the customer survey results/Customer satisfaction score</t>
  </si>
  <si>
    <t xml:space="preserve"> All customer interactions and personal data shall be handled in compliance with data protection regulations and company privacy policies  GDPR, ISO 27001, and PCI DSS.</t>
  </si>
  <si>
    <t>It shall be possible to perform on site and remote support ,  maintenance tasks as well as deploy software updates with minimal service interruption during low usage hours ( certain activities will have to be performed between 10pm and 6 am)  . These tasks shall be perfromed by the vendor in coordination with alfa teams</t>
  </si>
  <si>
    <t xml:space="preserve">The system shall support 24/7 continous operation with high availability in all components  for customer convenience </t>
  </si>
  <si>
    <t>KIOSK shall support Touchscreen with high durability and anti-vandalism protection.</t>
  </si>
  <si>
    <t>The KIOSK shall notify the customer before cash payment and shall not accept the cash transaction, in case it is not capable of dispensing cash in both USD and Lebanese Pounds to return any remaining balance to the customer after completing a payment transaction.</t>
  </si>
  <si>
    <t>The kiosk should include an integrated camera feature to enable customer photo capture or facial recognition (Face ID) when required. Multiple cameras if needed.</t>
  </si>
  <si>
    <t>All system-generated messages, receipts, and notifications shall appear in the customer’s selected language.</t>
  </si>
  <si>
    <t>The KIOSK shall include a counterfeit money detection system that is regularly updated. It shall verify all cash notes and automatically reject any counterfeit currency.</t>
  </si>
  <si>
    <t>Dispensed contract sheets shall be in A4 format Once signed, the customer shall be able to scan it using the A4 built in scanner in the KIOSK</t>
  </si>
  <si>
    <t>The system shall track and report Average Handling Time (AHT) per customer and/or transaction and other operational KPIs to monitor performance and optimize efficiency.</t>
  </si>
  <si>
    <t>KIOSK shall be integrated with chatbot or AI virtual assistant for guided assistance.</t>
  </si>
  <si>
    <t>All scanned and captured documents (ID, passport, signed contracts) shall be encrypted and securely transmitted to the backend document management system (e.g., FileNet or equivalent).</t>
  </si>
  <si>
    <t>KIOSK shall include a digital signature pad or touchscreen capability for customers to sign electronically. The signature shall be stored securely with the transaction record.</t>
  </si>
  <si>
    <t>Real-Time Photo Capture Validation: It shall be possible to implement liveness detection to prevent photo spoofing or fraudulent identity submissions.</t>
  </si>
  <si>
    <t>Upon successful verification and payment, the KIOSK shall automatically trigger SIM provisioning and activation through integration with the operator’s HSS or provisioning platform.</t>
  </si>
  <si>
    <t>The KIOSK must be suitable for indoor and semi-outdoor deployment with appropriate protection against dust, humidity, and temperature variations.</t>
  </si>
  <si>
    <t>The KIOSK should include redundant storage and power supply options to ensure continuous availability.</t>
  </si>
  <si>
    <t>Solution shall include a Kiosk management software for remote monitoring, health checks, and content updates. It shall allow centralized remote updates of software, UI content, and security patches via a management console.</t>
  </si>
  <si>
    <t>The KIOKS management solution shall include remote monitoring capabilities for hardware health, component status (printer, cash module, SIM dispenser), and connectivity with proactive alerts to the operations team.</t>
  </si>
  <si>
    <t>The KIOSK shall support limited offline operation (e.g., temporary network loss) and synchronize transactions once connectivity is restored.</t>
  </si>
  <si>
    <t>Administrator access to the KIOSK maintenance interface shall require multi-factor authentication</t>
  </si>
  <si>
    <t>KIOSK inteface shall include a reporting dashboard to monitor usage statistics, transaction types, volumes, error rates, and revenue collection in real time.</t>
  </si>
  <si>
    <t xml:space="preserve">Support and Maintenance  </t>
  </si>
  <si>
    <t>Self-Service Kiosk</t>
  </si>
  <si>
    <t xml:space="preserve">Solution shall support mobile number-based authentication with OTP validation via SMS.&amp; email when needed. </t>
  </si>
  <si>
    <t>Solution shall provide the capabilities for Fingerprint Scanning or Digital / eSignature as per OCR provided option.</t>
  </si>
  <si>
    <t>Bidder shall configure and customize the user interface design based on MIC1 requirements 
The kiosk interface must be intuitive, simple, and visually aligned with Alfa’s brand identity</t>
  </si>
  <si>
    <t>Solution shall support multilingual UI (Arabic, English and French) with accessible on-screen guidance (with easy language switching on the welcome screen.)</t>
  </si>
  <si>
    <t>Kiosks shall provide the possibility to the customer to check his last 3 bills statement after being authenticated either by OTP or email</t>
  </si>
  <si>
    <t>All transactions performed should be reflected on the customer dashboard as displayed on Alfa website and application.</t>
  </si>
  <si>
    <t>The Kiosk should send alerts for maintenance or replenishment needs. The kiosk status shall displayed on the Kiosk screen  with customizable message . Example of message are :
*This kiosk is temporarily unavailable for maintenance.”
“Scheduled maintenance in progress. Please try again later.”
“Device requires technical service. Our team has been notified.”
“System update in progress. Service will resume shortly.”
“Hardware issue detected. Please use another kiosk nearby.”</t>
  </si>
  <si>
    <t>The kiosk must have automated monitoring and alert mechanisms to ensure it never runs out of available SIMs/MSISDNs or receipt paper. When predefined thresholds are reached, the system must automatically notify designated Alfa teams by email and on the management console.</t>
  </si>
  <si>
    <t>The kiosk interface shall be customized to provide a user experience consistent with the existing website and mobile app, including visual design, navigation patterns, terminology, and interaction flow.</t>
  </si>
  <si>
    <t>An SMS confirmation or SMS notification must be sent for specific activities as defined by Alfa. The process for sending and verifying SMS confirmations must remain consistent with the approach used on the Alfa website and mobile application</t>
  </si>
  <si>
    <t>After Login, the interface should  welcome the users with his name (Welcome Mr. XX )</t>
  </si>
  <si>
    <t xml:space="preserve">The system must support sales of new lines in compliance with Alfa’s defined business, customer history policies, ceiling limits. and accepted documents rules. Full EKYC with Optical Character Recognition capabilities  will be integrated when implemented by Alfa within 1 year. </t>
  </si>
  <si>
    <t>System should allow service activation/cancelation</t>
  </si>
  <si>
    <t>System should allow service upgrades, change and or migration between packages based on Alfa rules.</t>
  </si>
  <si>
    <t>Personal Information Updates – Enable users to update contact details (registration, change address..) and validate changes via ID or passport verification or via EKYC once implemented.</t>
  </si>
  <si>
    <t xml:space="preserve">Balance Payments – Enable payment of postpaid Balance, Deposit and down payment through cash, card, or mobile wallet (supporting both USD and LBP) based on predefined rules e.g. line status, last bill, </t>
  </si>
  <si>
    <t>Manage both cash and card transactions with full daily reconciliation to the cashier system and automatically prints a receipt and sends an SMS notification to the client.</t>
  </si>
  <si>
    <t>Provide digital receipts and optional printed receipts for all transactions. Bidder to specify printer type and paper dimensions that will be integrated in the KIOSK</t>
  </si>
  <si>
    <t>Kiosks shall support cash refund services where the interface shall offer the possibility to the customer to select refund method whether direct cash payment, refund on credit card or credit on his account. Customer should receive an OTP once refund collected transaction is completed . This transcation shall be reflected on cashier application and on billing system.</t>
  </si>
  <si>
    <t>Technical Requirements</t>
  </si>
  <si>
    <t>Bidder shall provide all needed training for administrators, predefined users and field technicians</t>
  </si>
  <si>
    <t>K</t>
  </si>
  <si>
    <t>P1</t>
  </si>
  <si>
    <t>P2</t>
  </si>
  <si>
    <t>p2</t>
  </si>
  <si>
    <t>The kiosk shall provide secure mechanisms for authorized personnel to vouchers, and other consumables, as well as to collect and retrieve cash. All refilling and cash-handling activities must be authenticated, logged, and auditable to ensure safety, accountability, and compliance with company policies.</t>
  </si>
  <si>
    <t>P3</t>
  </si>
  <si>
    <t>The system shall feed the datawarehouse with a structured data format events.</t>
  </si>
  <si>
    <t>Data model description shall be provided in terms of fields type and values</t>
  </si>
  <si>
    <t>Solution shall be able to sftp events to datawarehouse server or database access shall be provided to transfer needed data</t>
  </si>
  <si>
    <t xml:space="preserve">MIC1 shall be able to specify Filenaming convention and file distribution frequency </t>
  </si>
  <si>
    <t>MIC1 should be able to extract at anytime any data found needed for DWH without affecting system performance.</t>
  </si>
  <si>
    <t>MIC1 shall specify the needed information for DWH.It's on the Bidder to implement requested flows or provide needed queries.</t>
  </si>
  <si>
    <t>The bidder shall guarantee the quality and integrity of the data generated by the solution</t>
  </si>
  <si>
    <t>Logistics requirements</t>
  </si>
  <si>
    <t>The solution should include a Plain sim(for postpaid sales and sim swap) pool capable of storing millions of serial numbers per sim type, allowing bulk upload and client usage</t>
  </si>
  <si>
    <t>The solution should include a Prepaid sim  pool capable of storing millions of serial numbers per Prepaid sim type, allowing bulk upload and client usage</t>
  </si>
  <si>
    <t>The solution should generate a vouchers sales End-of-Day file, containing the following headers, which will be used to update D365: Date, Invoice Number, Kiosk (e.g., Pine, Parallel, etc.), Voucher Type, and Serial Number</t>
  </si>
  <si>
    <t>The solution should generate a Plain sim sales End-of-Day file, containing the following headers, which will be used to update D365: Item, Serial from, Serial to, Invoice Number, Kiosk (e.g., Pine, Parallel, etc.), Sim Type, Sim usage type (sales or swap,...)</t>
  </si>
  <si>
    <t>The solution should generate a Prepaid sim sales End-of-Day file, containing the following headers, which will be used to update D365: Item, Serial from, Serial to, Invoice Number, Kiosk (e.g., Pine, Parallel, etc.), Prepaid Sim Type</t>
  </si>
  <si>
    <t>Hardware Requirements</t>
  </si>
  <si>
    <t>Electrical:
Power supply 220v/240v -/+ 10%
Frequency 50/60 HZ</t>
  </si>
  <si>
    <t>Currency Handling/Dispenser:
Ability to accept all note denominations
Note capacity minimum of 1,000
Note validation
The acceptance rate should be more than 98%</t>
  </si>
  <si>
    <t>Receipt Printer:
Thermal printer
Capacity to print at least 200 receipts or more per roll</t>
  </si>
  <si>
    <t>Physical/Safe:
Separate vault for cash
Safe should be inside the casing
Lockable doors
Solenoid locks support One Time password</t>
  </si>
  <si>
    <t xml:space="preserve">System shall  allow marketing screens:
Ability to run graphic advertisements/movies
Segmented advertising based on customer demographics
Information branding banners/slots
</t>
  </si>
  <si>
    <t>The self-service kiosk shall support automatic money exchange transactions between USD and LBP, providing accurate conversion based on the configured exchange rates.</t>
  </si>
  <si>
    <t>The kiosk screen shall be a minimum 19” HD interactive color touchscreen, allows all required functions to be performed in a clear, efficient, and user-friendly manner.</t>
  </si>
  <si>
    <t>Phase</t>
  </si>
  <si>
    <t>Killer</t>
  </si>
  <si>
    <t>Connectivity: Ethernet and WiFI
Operating temperature from 10 degrees Celsius to 25 degrees Celsius
LAN interface for TCP/IP connection</t>
  </si>
  <si>
    <t>Max Score</t>
  </si>
  <si>
    <t xml:space="preserve">Supplier 2 </t>
  </si>
  <si>
    <t>TOTAL</t>
  </si>
  <si>
    <t>Total Requirements Self-Service Kiosk</t>
  </si>
  <si>
    <t>Integration Model</t>
  </si>
  <si>
    <t>Once the new WSI is ready using Rest API, the Bidder should adapt and update the solution to use the new WSI</t>
  </si>
  <si>
    <t>The Middleware REST API employs a defense-in-depth security model, combining network-level IP whitelisting, token-based authentication, and role-based authorization.
The Bidder’s solution must be designed to operate within this model without bypass, workaround, or relaxation of any security control.</t>
  </si>
  <si>
    <t>All business functions requiring backend interaction must be routed via the middleware layer.</t>
  </si>
  <si>
    <t>API Standards &amp; Compliance</t>
  </si>
  <si>
    <t>The Bidder shall adhere strictly to the REST API specifications, schemas, and contracts provided by the Company.</t>
  </si>
  <si>
    <t>The Bidder shall use standard RESTful principles, including appropriate HTTP methods, status codes, and JSON payload formats.</t>
  </si>
  <si>
    <t>Authentication &amp; Role-Based Authorization</t>
  </si>
  <si>
    <t>The middleware implements role-based access control (RBAC)</t>
  </si>
  <si>
    <t>The Bidder’s solution shall authenticate using the Token-based authentication mechanisms defined by the middleware</t>
  </si>
  <si>
    <t>The Bidder’s solution shall invoke APIs only under the roles assigned by the Company.</t>
  </si>
  <si>
    <t>IP address whitelisting at the network level.</t>
  </si>
  <si>
    <t>The Bidder’s solution shall prevent unauthorized access, role escalation, or misuse of credentials.</t>
  </si>
  <si>
    <t>Roles, permissions, and access scopes shall be enforced by the middleware and fully respected by the Bidder’s solution.</t>
  </si>
  <si>
    <t>API requests shall be accepted only if they:
1- Originate from pre-approved whitelisted source IP addresses
2- Present valid authentication tokens
3- Are authorized for the assigned role
Failure to satisfy any of the above conditions shall result in request rejection.</t>
  </si>
  <si>
    <t>Security Requirements</t>
  </si>
  <si>
    <t>All API communication shall be conducted over secure channels (HTTPS/TLS).</t>
  </si>
  <si>
    <t>Credentials, tokens, and sensitive data shall not be hard-coded or exposed.</t>
  </si>
  <si>
    <t>Sensitive information shall not be logged or stored locally unless explicitly authorized.</t>
  </si>
  <si>
    <t>The solution shall implement protection against common API security threats (including but not limited to replay attacks, injection, and brute-force attempts).</t>
  </si>
  <si>
    <t>Functional Mapping</t>
  </si>
  <si>
    <t>The Bidder shall provide a clear mapping between:
Business functions in the proposed solution,Corresponding middleware API endpoints,Required access roles.
Only approved middleware endpoints and roles may be used to perform business operations.</t>
  </si>
  <si>
    <t>Error Handling &amp; Validation</t>
  </si>
  <si>
    <t>The Bidder’s solution shall properly handle all middleware problem details responses</t>
  </si>
  <si>
    <t>The Bidder’s solution shall  perform input validation prior to invoking API calls.</t>
  </si>
  <si>
    <t>The solution must provide user-friendly error messages without exposing internal details</t>
  </si>
  <si>
    <t>Logging, Monitoring &amp; Audit</t>
  </si>
  <si>
    <t>The Bidder’s solution shall log all API interactions including timestamp, endpoint, role, and response status.</t>
  </si>
  <si>
    <t>The Bidder’s solution shall retain logs for an agreed period and make them available for audit or incident investigation upon request.</t>
  </si>
  <si>
    <t>Performance &amp; Rate Limiting</t>
  </si>
  <si>
    <t>The Bidder shall comply with middleware rate-limiting and throttling policies.</t>
  </si>
  <si>
    <t>The Bidder shall handle latency and timeouts gracefully.</t>
  </si>
  <si>
    <t>The Bidder shall obtain approval for any bulk or high-volume API operations.</t>
  </si>
  <si>
    <t>Deployment &amp; Environment Configuration</t>
  </si>
  <si>
    <t>The bidder must support separate environments (DEV / UAT / PROD) if provided.</t>
  </si>
  <si>
    <t>The bidder must support environment-specific API endpoints and credentials.</t>
  </si>
  <si>
    <t>Configuration must be externalized (no hard-coded endpoints or secrets).</t>
  </si>
  <si>
    <t>Change &amp; Impact Management</t>
  </si>
  <si>
    <t>Any change in Business functionality, API usage patterns,Roles or permissions must be communicated and approved before implementation.</t>
  </si>
  <si>
    <t>The bidder must support regression testing for API changes.</t>
  </si>
  <si>
    <t>Documentation &amp; Deliverables</t>
  </si>
  <si>
    <t>The bidder must provide technical integration design.</t>
  </si>
  <si>
    <t>The bidder must provide API consumption documentation.</t>
  </si>
  <si>
    <t>The bidder must provide Role-to-function mapping</t>
  </si>
  <si>
    <t>Updated documentation must be delivered with each release.</t>
  </si>
  <si>
    <t>The Bidder’s solution shall integrate with the Company’s internal systems to retrieve the receipt sequence for all related transactions receipts, by connecting to an internal SQL database stored procedure.</t>
  </si>
  <si>
    <t>Direct access to internal databases to write records is not permitted under any circumstances. Only select access will be granted to a specific view/stored procedure.</t>
  </si>
  <si>
    <t>The Bidder’s solution shall validate the proper retrival of exchange rate and receipt sequence prior to allowing the user to perform the transaction and print the receipt.</t>
  </si>
  <si>
    <t>The Bidder shall handle network issues and errors received in case his platform is not able to connect to any internal system or database.</t>
  </si>
  <si>
    <t>Logging</t>
  </si>
  <si>
    <t>The Bidder’s solution shall log all failed trials to retrieve any info from our SQL database.</t>
  </si>
  <si>
    <t>A daily report related to cash statement need to be provided  </t>
  </si>
  <si>
    <t xml:space="preserve">Cut off period for transaction from 12 am till 11:59 pm      </t>
  </si>
  <si>
    <t xml:space="preserve">Invoice settlement will be updated direclty under client’s account, recharge cards to be applied under related kiosk B account </t>
  </si>
  <si>
    <t xml:space="preserve">Receipt number once updated on billing system should have the same format currenclty used : (currency-receipt number-kiosk id)  payment by cash ex: USD-1234567-K1     , LBP-7654321-K1                                   </t>
  </si>
  <si>
    <t>Payment by credit card ex: USD-1234567-CC-K1     , LBP-7654321-CC-K1</t>
  </si>
  <si>
    <t xml:space="preserve">Payment location on billing system should have kiosk ID </t>
  </si>
  <si>
    <t>Can the client cancel an operation updated? , if yes, we need to receive an email notification</t>
  </si>
  <si>
    <t xml:space="preserve">Daily reports needed:
1-	Reports received to be named and dated as per transaction date 
2-	Daily detailed report  (date/subscriber number / account number /transaction number / amount / currecny/ kiosk ID/ transaction type/exchange rate/ reference number /payment type)
3-	Daily report per transaction type / per kiosk / amount per currecny / total 
4-	We need to generate reports from the application 
5-	Once a cancellation is needed to be applied, AR team will perform the transaction on billing system but how it will be reflected on kiosk reports?
6-	Daily activity report per kiosk </t>
  </si>
  <si>
    <t>How refund need to be applied ?
Deposit should only be paid in USD?
For any discrepancy who will be the contact person?
Managemnt of how money will be collected from each kisok? 
When we will start testing phase?</t>
  </si>
  <si>
    <t>The Kiosk to be operated as a standalone store, same procedure to be applied as opening a new store ex: Account number to be created on the billing system for each kiosk</t>
  </si>
  <si>
    <t>Disable unnecessary services, ports, and interfaces.</t>
  </si>
  <si>
    <t>Mandatory secure boot and BIOS/UEFI password protection.</t>
  </si>
  <si>
    <t>All kiosk software must follow secure coding practices (OWASP Top 10).</t>
  </si>
  <si>
    <t>Administrative access must require MFA.</t>
  </si>
  <si>
    <t>All maintenance actions must be logged and auditable.</t>
  </si>
  <si>
    <t>Data Encryption
At rest: AES-256
In transit: TLS 1.2+</t>
  </si>
  <si>
    <t>Sensitive operations (SIM activation, payments) must avoid plaintext storage within the kiosk</t>
  </si>
  <si>
    <t>Endpoint Protection
Anti-malware or EDR agent must be supported.
Remote patching capability is required.</t>
  </si>
  <si>
    <t>Integration with MIC1 System/Solution must use fully encrypted APIs.</t>
  </si>
  <si>
    <t>No caching of subscriber IMSI/Ki/OP/OPc on kiosk local storage.</t>
  </si>
  <si>
    <t>All payment modules must be PCI-DSS compliant.</t>
  </si>
  <si>
    <t>Card readers must be encrypted (SRED-certified).</t>
  </si>
  <si>
    <t>No storage of card numbers, CVV, or magnetic stripe data.</t>
  </si>
  <si>
    <t>PIN pad must be PCI-approved.</t>
  </si>
  <si>
    <t>Anti-shoulder-surfing mechanisms must exist (privacy filter or screen shielding).</t>
  </si>
  <si>
    <t>SIM drawers must be physically locked and accessible only to authorized staff.</t>
  </si>
  <si>
    <t>Automated count reconciliation must occur after each refill.</t>
  </si>
  <si>
    <t>If kiosk performs KYC verification:</t>
  </si>
  <si>
    <t>Secure ID scanner</t>
  </si>
  <si>
    <t>OCR/Document validation</t>
  </si>
  <si>
    <t>Camera for face capture (if required by policy/regulation)</t>
  </si>
  <si>
    <t>All ID images must be encrypted and securely transmitted.</t>
  </si>
  <si>
    <t>Limit on number of SIMs dispensed per ID per day.</t>
  </si>
  <si>
    <t>Alerts for suspicious activity (multiple failed attempts, abnormal patterns).</t>
  </si>
  <si>
    <t>Remote OS updates, security patches, log export, configuration changes.</t>
  </si>
  <si>
    <t>Secure remote access (MFA + encrypted sessions).</t>
  </si>
  <si>
    <t>USB ports must be disabled or locked unless a secure token is used.</t>
  </si>
  <si>
    <t xml:space="preserve">Possibility to receive alert every time the kiosk door is opened for maintenance </t>
  </si>
  <si>
    <t>Compliance with national data protection laws.</t>
  </si>
  <si>
    <t>Compliance with telecom SIM storage &amp; activation regulations.</t>
  </si>
  <si>
    <t>PCI-DSS (for payment functions).</t>
  </si>
  <si>
    <t>Kiosk security architecture document</t>
  </si>
  <si>
    <t xml:space="preserve">bidder to provide risk assesment for the solution based on previous similar implementation and recomendation for remidiation </t>
  </si>
  <si>
    <t>API documentation</t>
  </si>
  <si>
    <t>Fraud Requirements</t>
  </si>
  <si>
    <t xml:space="preserve">The kiosk system must support the full range including but not limitted to bill payments, online recharge &amp; e-voucher, billing inquiries. </t>
  </si>
  <si>
    <t>The kiosk system must support the full range including but not limitted to customer services and account management functions personal information management, plan changes, service upgrade/downgrade,cash refund, insert complaint, talk/chat to agent</t>
  </si>
  <si>
    <t>The kiosk solution should enable customers to securely and independently perform a wide range of telecom services, providing functionalities consistent with those available on the Alfa website and mobile application</t>
  </si>
  <si>
    <t>The kiosk should allow the payments via cash or card (bank or 3rd parties).</t>
  </si>
  <si>
    <t xml:space="preserve">The KIOSK shall be capable of dispensing cash in both USD and Lebanese Pounds to return any remaining balance to the customer after completing a payment transaction.
System should allow payment rule by currency </t>
  </si>
  <si>
    <t xml:space="preserve">The Kiosk system must automatically update Alfa's inventory management system via direct integration whenever items are dispensed , ensuring accurate stock levels. </t>
  </si>
  <si>
    <t>The kiosk should allow the customer to recharge directly (Online Direct Recharge) after being verified by OTP and transaction should be reflected on Kiosk reports, on charging system, etc.</t>
  </si>
  <si>
    <t>Voucher generation and printing shall be supported with secure PIN encryption(i.e: pgp) to protect customer data and send instant digital receipts via SMS, email, or WhatsApp. The transaction should be available in Kiosk reports</t>
  </si>
  <si>
    <t>MIC1 will define the messages that the customer will get on the screen after each transaction and it could be editable.</t>
  </si>
  <si>
    <t>System should allow MIC1 to add description for all available services, actions, etc..</t>
  </si>
  <si>
    <t>The Bidder’s solution shall integrate with MIC1 internal systems to retrieve the daily exchange rate to be applied for all related transactions, by connecting to an internal SQL database view.</t>
  </si>
  <si>
    <t>WebDev</t>
  </si>
  <si>
    <t>BSS</t>
  </si>
  <si>
    <t>LOG</t>
  </si>
  <si>
    <t>DSC</t>
  </si>
  <si>
    <t>Acc</t>
  </si>
  <si>
    <t>ACC</t>
  </si>
  <si>
    <t>COPS</t>
  </si>
  <si>
    <t>TCS</t>
  </si>
  <si>
    <t>COPS/TCS</t>
  </si>
  <si>
    <t>PCI-DSS Compliance</t>
  </si>
  <si>
    <t>Fraud Prevention</t>
  </si>
  <si>
    <t>Secure PIN Entry</t>
  </si>
  <si>
    <t>SIM Security Controls</t>
  </si>
  <si>
    <t>KYC Integration</t>
  </si>
  <si>
    <t>Fraud Controls</t>
  </si>
  <si>
    <t>Remote Management</t>
  </si>
  <si>
    <t>Local Maintenance Port Security</t>
  </si>
  <si>
    <t>Compliance Requirements</t>
  </si>
  <si>
    <t>Deliverables</t>
  </si>
  <si>
    <t>The Bidder shall commit to refrain from offering any product / equipment which can cause security threat or information leakage that jeopardizes MIC1 network security</t>
  </si>
  <si>
    <t>SOC</t>
  </si>
  <si>
    <t>Responsibility</t>
  </si>
  <si>
    <t xml:space="preserve">Max Scoring </t>
  </si>
  <si>
    <t>Final Weights</t>
  </si>
  <si>
    <t>Financial Requirements</t>
  </si>
  <si>
    <t xml:space="preserve">Total </t>
  </si>
  <si>
    <t>Daily payment transactions and amount must be reflected in Kiosk Cashier Reports ( Kiosk Statement, Kiosk -Store Statement and Global Kiosk- Stores Statement) daily, weekly, monthly and between 2 dates.</t>
  </si>
  <si>
    <r>
      <t>The SIM / eSIM</t>
    </r>
    <r>
      <rPr>
        <b/>
        <sz val="12"/>
        <color theme="1"/>
        <rFont val="Calibri"/>
        <family val="2"/>
        <scheme val="minor"/>
      </rPr>
      <t xml:space="preserve"> </t>
    </r>
    <r>
      <rPr>
        <sz val="12"/>
        <color theme="1"/>
        <rFont val="Calibri"/>
        <family val="2"/>
        <scheme val="minor"/>
      </rPr>
      <t xml:space="preserve">stock capacity dispensing of each machine shall be a minimum of 200, bidder to specify the maximum capacity it can handle </t>
    </r>
  </si>
  <si>
    <r>
      <t>Provide multi-service workflows allowing customers to select the desired transaction type (e.g., SIM issuance, bill payment, e-wallet</t>
    </r>
    <r>
      <rPr>
        <sz val="12"/>
        <color rgb="FF0000FF"/>
        <rFont val="Calibri"/>
        <family val="2"/>
        <scheme val="minor"/>
      </rPr>
      <t>...</t>
    </r>
    <r>
      <rPr>
        <sz val="12"/>
        <rFont val="Calibri"/>
        <family val="2"/>
        <scheme val="minor"/>
      </rPr>
      <t>).</t>
    </r>
  </si>
  <si>
    <r>
      <t xml:space="preserve">The Bidder’s solution shall integrate with the MIC1 internal systems </t>
    </r>
    <r>
      <rPr>
        <b/>
        <sz val="12"/>
        <rFont val="Calibri"/>
        <family val="2"/>
        <scheme val="minor"/>
      </rPr>
      <t>exclusively through WSI, the Middleware using WCF technology and later on upgrade the communicationg to REST API expected in 6 months.</t>
    </r>
    <r>
      <rPr>
        <sz val="12"/>
        <rFont val="Calibri"/>
        <family val="2"/>
        <scheme val="minor"/>
      </rPr>
      <t xml:space="preserve">
Until the new WSI is ready, bidder should develop a translator to convert between WCF to any format if needed for the solution</t>
    </r>
  </si>
  <si>
    <r>
      <t xml:space="preserve">Direct access to internal systems, databases, or services is </t>
    </r>
    <r>
      <rPr>
        <b/>
        <sz val="12"/>
        <rFont val="Calibri"/>
        <family val="2"/>
        <scheme val="minor"/>
      </rPr>
      <t>not permitted</t>
    </r>
    <r>
      <rPr>
        <sz val="12"/>
        <rFont val="Calibri"/>
        <family val="2"/>
        <scheme val="minor"/>
      </rPr>
      <t xml:space="preserve"> under any circumstances.</t>
    </r>
  </si>
  <si>
    <r>
      <t xml:space="preserve">The middleware shall be considered the </t>
    </r>
    <r>
      <rPr>
        <b/>
        <sz val="12"/>
        <rFont val="Calibri"/>
        <family val="2"/>
        <scheme val="minor"/>
      </rPr>
      <t>single and mandatory integration layer</t>
    </r>
    <r>
      <rPr>
        <sz val="12"/>
        <rFont val="Calibri"/>
        <family val="2"/>
        <scheme val="minor"/>
      </rPr>
      <t xml:space="preserve"> for all backend interactions initiated by the Bidder’s solution.</t>
    </r>
  </si>
  <si>
    <r>
      <t xml:space="preserve">The solution should allow extraction of daily and monthly reports with the following headers and rows:
</t>
    </r>
    <r>
      <rPr>
        <b/>
        <sz val="12"/>
        <rFont val="Calibri"/>
        <family val="2"/>
        <scheme val="minor"/>
      </rPr>
      <t xml:space="preserve">Headers: </t>
    </r>
    <r>
      <rPr>
        <sz val="12"/>
        <rFont val="Calibri"/>
        <family val="2"/>
        <scheme val="minor"/>
      </rPr>
      <t xml:space="preserve">Movement Type, Transaction Date, Kiosk, Item Type, Quantity, Serial From, Serial To, User
</t>
    </r>
    <r>
      <rPr>
        <b/>
        <sz val="12"/>
        <rFont val="Calibri"/>
        <family val="2"/>
        <scheme val="minor"/>
      </rPr>
      <t>Rows:</t>
    </r>
    <r>
      <rPr>
        <sz val="12"/>
        <rFont val="Calibri"/>
        <family val="2"/>
        <scheme val="minor"/>
      </rPr>
      <t xml:space="preserve"> Initial Stock, Stock, Stock Out, Final Stock
Further details can be provided and elaborated during implementation	 	  	 	 	 	 	 	 </t>
    </r>
  </si>
  <si>
    <t>The solution should include a Voucher pool capable of storing millions of serial numbers per voucher type, supporting bulk uploads and client usage, with associated validity dates that can be modified multiple times.</t>
  </si>
  <si>
    <t>The solution shall support all functionality related to prepaid, postpaid and corporate account management.</t>
  </si>
  <si>
    <t>Bidder shall have a minimum of 3 years of documented experience in providing self-service kiosk solutions</t>
  </si>
  <si>
    <t>Bidder shall provide at least 5 references where the offered KIOSKs are installed in EMEA region by his team</t>
  </si>
  <si>
    <t>Biudder shall have at least 3 successful implementations within mobile operator/telecommunications environments</t>
  </si>
  <si>
    <t>For each reference project within mobile operator/telecommunications environments, bidders must submit an official reference letter from the client on company letterhead (signed and stamped) that includes:
•	Client name and contact information (name, title, phone, email)
•	Project timeline (start date, completion date, current operational status)
•	Project scope and deployment scale (number of kiosks deployed and locations)
•	Services and functions enabled on the kiosks
•	Systems integration completed (CRM, billing, inventory management, payment gateways, etc.)
•	Confirmation of successful project completion
•	Statement on solution performance, quality, and reliability
•	Duration of ongoing business relationship (if applicable)</t>
  </si>
  <si>
    <t xml:space="preserve">The Bidder must provide comprehensive documentation demonstrating the evolution, stability, and continuous development of the proposed self-service kiosk solution over the past 3 years
•	Complete chronological list of all software/firmware versions released 
•	Release dates for each version 
•	Classification of releases (major releases, minor updates, security patches, bug fixes)
</t>
  </si>
  <si>
    <t>Bidder shall provide information on the historical Roadmap from 2022 to 2025:
•	Strategic initiatives completed during this period
•	Major feature developments and their delivery timelines</t>
  </si>
  <si>
    <t>Implementation and support services must be performed by vendor-certified engineers with proven experience on the systems covered under this RFT, including completion of at least two (2) similar installations within mobile operator/telecommunications environments . Certification documents and CVs must be provided.</t>
  </si>
  <si>
    <t>The engineers whose CVs are submitted must be the actual team members executing the project. Substitution of personnel is not permitted and may result in project cancellation.</t>
  </si>
  <si>
    <t>Bidder must demonstrate team experience and expertise in self-service kiosk projects within telecom, banking, or government sectors. References must be provided.</t>
  </si>
  <si>
    <t>Bidder must have at least two (2) certified persons on the proposed solution who are:
Full-time permanent contract employees of the bidder
Based in Lebanon
Employed for a minimum of six (6) months prior to the RFT date
Proof of employment and certification must be provided</t>
  </si>
  <si>
    <t>Bidder shall specify reference (the document, the page number &amp; the section  as well as possibility highlight the point in the technical document) for each of the requirement points- In case no reference is provided or wrong reference page is provided then the point will be scored as non compliant even if bidder has responded in the compliance matrix as compliant</t>
  </si>
  <si>
    <t>The Bidder shall submit a detailed Bill of Materials (BoM) for the proposed solution, clearly listing all hardware, software, licenses, and associated components required for full implementation.</t>
  </si>
  <si>
    <t>Solution shall be hardened based on MIC1 security standards prior to go live</t>
  </si>
  <si>
    <t>The bidder shall supply the KIOSK management server(s) and any additional servers required for the full operation of the kiosk solution , performance, and redundancy of the solution. The bidder shall be responsible for the supply, installation, configuration, and commissioning of these servers at Alfa’s premises.
The proposed infrastructure shall be properly sized to meet performance, scalability, and high availability requirements, taking into consideration current and future KIOSKS volumes. Where applicable, redundancy and failover mechanisms shall be implemented to avoid single points of failure that might impact the operation of the KIOSKS.
The bidder shall also be responsible for the installation and configuration of all required system software, including operating systems, databases, and any middleware components necessary for the solution.
Warranty and support for the servers shall align with the overall project warranty and support terms, including hardware replacement SLAs, software support, and proactive maintenance.
The bidder shall provide a detailed hardware and software Bill of Materials (BoM), including specifications (CPU, RAM, storage, RAID configuration, network interfaces), licensing, and sizing justification.</t>
  </si>
  <si>
    <t>KIOSKs shall be capable of sending SNMP traps (SNMP v2c or v3) to a centralized monitoring system deployed at Alfa for monitoring and alerting purposes.</t>
  </si>
  <si>
    <t>The bidder shall ensure that any changes requested by MIC1, including but not limited to bundle modifications, exchange rate updates, workflow changes, and any other configuration updates, are implemented centrally and automatically propagated from the central server to all connected kiosks in a consistent and timely manner.</t>
  </si>
  <si>
    <t>The Bidder shall clearly define the full project timeline, including all phases related to hardware, software, and any required customization for the proposed solution. The time elapsed from hardware delivery to the client's designated site(s) to full operational commissioning of the first kiosk shall not exceed six (6) months. The Bidder shall also provide a binding schedule for the complete rollout of all remaining units, subject to the penalties of 1% of the project cost per week of delay</t>
  </si>
  <si>
    <t xml:space="preserve">In case the solution is running on Windows OS , bidder shall specify the needed license quantities based on CPU and cores . The windows licenses will be acquired by MIC1 under the Microsoft entreprise agreement and shall be paid by the bidder </t>
  </si>
  <si>
    <t>The servers needed for the KIOSK solution  shall support reliable operation and appropriate data storage  . At a minimum, it must include:
Redundant power supplies 
RAID 1, RAID 5, or RAID 6 configuration for internal storage, depending on capacity and performance requirements</t>
  </si>
  <si>
    <t>The Bidder shall ensure that the self-service kiosk is equipped with a secure metal casing containing a sufficient number of cash cassettes to support customer transactions for the two available currencies (LBP and USD), covering all respective denominations (100, 50, 20, 10, 5, and 1). The solution shall include note acceptor and dispensers modules with multi-denomination handling capability (at least two denominations per cassette), ensuring adequate capacity and efficient cash management.</t>
  </si>
  <si>
    <t>MIC1 is looking to acquire and deploy self-service standing kiosks used for mobile operators transactions and which will be installed in selected locations indoors and outdoors.
The project is divided into 3 phases. Each phase shall be quoted separately in the Bidder’s commercial proposal. MIC1 reserves the right, at its sole discretion, to award or purchase phase 2 or phase 3 independently and shall not be obliged to proceed with all phases (Phase 1 is mandatory). Any decision to proceed with phase 2 and 3 shall be subject to MIC1's business plan, internal approvals, and operational requirements.</t>
  </si>
  <si>
    <t>Bidder shall supply, install, and customize the self-service kiosks at the following tentative locations: Parallel Tower, Furn El Chebak, Jounieh Souk, Jbeil, UNESCO, Tripoli, Bekfaya, and Chtaura. Locations may be subject to change based on MIC1 needs.</t>
  </si>
  <si>
    <t>Bidder shall offer 8 kiosks: 2 indoor kiosks and 6 outdoor kiosks.</t>
  </si>
  <si>
    <t>The Bidder shall support each compliance response with clear and detailed explanations, screenshots where applicable, and comprehensive references to the supporting documentation, including the exact document name, version, page number, and/or section number.
Statements such as Fully Compliant or Partially Compliant, without sufficient substantiating details and precise documentary references, shall not be considered acceptable evidence of compliance and may result in a lower compliance rating than that indicated by the Bidder.</t>
  </si>
  <si>
    <t>For each requirement, the Vendor shall explicitly indicate whether customization is required (Yes/No). 
Where customization is required, the Vendor shall provide:
•	A clear and detailed description of the required customization
•	Confirmation whether the customization is included within the base scope of the proposed solution and can be delivered within the proposed PIP delivery timeline at no additional cost
•	Confirmation whether the customization is outside the base scope of the proposed solution
For any customization identified as outside the base scope, the Vendor shall clearly specify:
a. The impact on the overall implementation and/or PIP delivery timeline; and
b. The associated commercial cost, which shall be separately itemized in the BOQ to enable independent technical and commercial evaluation</t>
  </si>
  <si>
    <t>Velocity Controls:</t>
  </si>
  <si>
    <t xml:space="preserve">The solution shall support configurable limits per session/MSISDN/ID for failed biometric attempts ,failed OTP attempts and failed eKYC.. </t>
  </si>
  <si>
    <t>Breaching any limit shall trigger a configurable action (block, alert, or escalate)</t>
  </si>
  <si>
    <t>The solution shall enforce a configurable maximum cumulative transaction value per session per MSISDN</t>
  </si>
  <si>
    <t>The solution shall enforce a configurable maximum number of transactions per session per MSISDN</t>
  </si>
  <si>
    <t>The solution shall enforce a configurable limit on new SIM/eSIM activations per ID per configurable period</t>
  </si>
  <si>
    <t>Behaviorall Monitoring:</t>
  </si>
  <si>
    <t>The solution shall identify and log at minimum the following suspicious events:</t>
  </si>
  <si>
    <t>• Repeated interactions with high-risk services within a configurable window</t>
  </si>
  <si>
    <t>• Attempts to access multiple customer accounts within one session</t>
  </si>
  <si>
    <t>• Rapid transactions from the same identity/MSISDN across multiple kiosks</t>
  </si>
  <si>
    <t>• Multiple consecutive failed authentication attempts (OTP, biometric)</t>
  </si>
  <si>
    <t>Each event shall be logged with: kiosk ID, MSISDN, session ID, timestamp, event type, and evidence data</t>
  </si>
  <si>
    <t>Alerts &amp; Escalation:</t>
  </si>
  <si>
    <t>Fraud Management System Integration:</t>
  </si>
  <si>
    <t>The kiosk shall integrate with the operator's FMS via a secure API  submitting full transaction context (transaction type, MSISDN, kiosk ID, identity reference, session ID, timestamp). The Vendor shall provide a documented API specification with message schemas, event types, and error codes</t>
  </si>
  <si>
    <t>Identity &amp; Biometric Verification:</t>
  </si>
  <si>
    <t>The kiosk shall enforce mandatory completion of all configured identity verification steps as prerequisites for qualifying transactions</t>
  </si>
  <si>
    <t>The solution shall implement anti-spoofing liveness detection , preventing at minimum: printed photographs, digital screens, and pre recorded video</t>
  </si>
  <si>
    <t>The kiosk shall support maintenance of centrally managed blacklists (MSISDN, identity document numbers, ICCID,name and last name) that are synchronised to all kiosks in near real time</t>
  </si>
  <si>
    <t>The solution shall perform a real-time blacklist check against the operator's Blacklist database(i.e FMS or other system DB)  before processing any transaction, matching against: national ID/passport number, MSISDN, ICCID, and full name (with configurable fuzzy match threshold)</t>
  </si>
  <si>
    <t>Authentication &amp; OTP:</t>
  </si>
  <si>
    <t>The solution shall support configurable OTP authentication in two modes: single OTP for standard transactions and sometimes double OTP for high-risk or sensitive actions (high value transactions, account/SIM changes ..etc)</t>
  </si>
  <si>
    <t>All OTP events (generation, delivery, and verification outcome: success/failure/timeout/expired) shall be logged with: MSISDN, OTP type, session ID, kiosk ID, timestamp, and outcome. Logs shall be retained per the audit retention policy and retrievable via the management GUI.</t>
  </si>
  <si>
    <t>Physical Security:</t>
  </si>
  <si>
    <t>Audit &amp; Logging:</t>
  </si>
  <si>
    <t>All above transactions and attempts across all outcome states (success, failure, cancelled, timeout, reversal, blocked) shall be retrievable via the  GUI</t>
  </si>
  <si>
    <t>Detailed records shall be retrievable for a minimum of 2 months</t>
  </si>
  <si>
    <t>Monitoring &amp; Reporting:</t>
  </si>
  <si>
    <t>The solution shall provide a real-time monitoring platform with dashboards displaying at minimum: live suspicious activity feed, fraud event trends, blocked transaction rates, blacklist match rates, and alert volumes.Dashboard data shall refresh at configurable intervals</t>
  </si>
  <si>
    <t>Dashboards shall support filtering and drill-down by at minimum: kiosk ID, location/region, MSISDN, transaction type, date/time range, and fraud rule triggered. All views shall be exportable</t>
  </si>
  <si>
    <t xml:space="preserve"> • Fraud attempts per kiosk/MSISDN/identity</t>
  </si>
  <si>
    <t xml:space="preserve"> • SIM/eSIM activations per identity per period</t>
  </si>
  <si>
    <t xml:space="preserve"> • Payment failure rates</t>
  </si>
  <si>
    <t xml:space="preserve"> • OTP failure rates</t>
  </si>
  <si>
    <t>Reports shall be configurable by time period and filterable by kiosk , location,transaction type..etc</t>
  </si>
  <si>
    <t xml:space="preserve">The Vendor shall provide his solution standard report and dashboard catalogue </t>
  </si>
  <si>
    <r>
      <t xml:space="preserve">Data from GUI shall be exportable </t>
    </r>
    <r>
      <rPr>
        <i/>
        <sz val="10"/>
        <rFont val="Arial"/>
        <family val="2"/>
      </rPr>
      <t>(CSV / Excel)</t>
    </r>
  </si>
  <si>
    <t>Compliancy Requirements</t>
  </si>
  <si>
    <t>Article 10</t>
  </si>
  <si>
    <t>10.1</t>
  </si>
  <si>
    <t>10.1.1</t>
  </si>
  <si>
    <t>10.1.2</t>
  </si>
  <si>
    <t>The solution shall permit eSIM/SIM swap transactions only upon successful completion of: OTP validation on the active MSISDN, identity document verification matching the registered account holder, and any additional operator defined steps per applicable policy.</t>
  </si>
  <si>
    <t>The kiosk management system shall provide an operator accessible interface to configure, enable, and disable monitoring and fraud control rules without requiring vendor intervention for any changes to the rules</t>
  </si>
  <si>
    <t>The monitoring/fraud rule interface shall enforce role based access control restricting rule changes to authorised roles. All changes shall be logged with user ID, timestamp, rule ID, and previous/new values</t>
  </si>
  <si>
    <t>The monitoring/fraud rule interface shall support configuration of cooling off periods per transaction type, triggered by defined events (i.e., password reset, contact number change), during which the configured transactions are blocked(i.e sim swap will be blocked after password reset)</t>
  </si>
  <si>
    <t>Bidder shall mention if the above monitoring/fraud rule interface is implemented at any of his customer.
If yes, bidder shall provide a screenshot of such interface and a use case example</t>
  </si>
  <si>
    <t>Bidder shall mention if the above monitoring controls are already implemented at any of his customer.
If yes, bidder shall provide a screenshot of few rule configuration samples</t>
  </si>
  <si>
    <t>The GUI shall support: field level search; multi-criteria filters (date range, kiosk ID, MSISDN, outcome, transaction type,location)</t>
  </si>
  <si>
    <t xml:space="preserve"> • Blacklist hit rates</t>
  </si>
  <si>
    <t>• SIM swap velocity limit per MSISDN. The limit and time window shall be configurable per subscriber segment</t>
  </si>
  <si>
    <t>Monitoring &amp; Fraud Rule Management:</t>
  </si>
  <si>
    <t>User shall be able to built his own reports and dashaboards based on stored data</t>
  </si>
  <si>
    <t>The monitoring/fraud rule interface shall support configuration of velocity controls per identity and period. Example of such controls are listed under Velocity Controls section</t>
  </si>
  <si>
    <t>The solution shall enforce a configurable maximum transaction value per session per MSISDN</t>
  </si>
  <si>
    <t>The solution shall prevent duplicate or replay by ensuring each OTP is processed once only and cannot be reused</t>
  </si>
  <si>
    <t>All transaction records shall include: transaction ID, timestamp (Beirut UTC), kiosk ID, kiosk location, transaction type, MSISDN, customer identity reference, ICCID, session ID, amount , outcome, rules evaluated,blocking decisions, and alerts generated</t>
  </si>
  <si>
    <t>The kiosk shall detect physical tampering covering at minimum: enclosure door opening,cable disconnection from critical components (camera, document scanner). Tamper events shall generate an immediate alert, suspend high-risk transactions, and be logged with kiosk ID, event type and timestamp</t>
  </si>
  <si>
    <t xml:space="preserve">When a monitoring/fraud rule is violated, the solution shall block the transaction, session, or kiosk per the rule's configured ; display a configurable localised message to the customer on the kiosk screen and generate a real time alert to configurable recipient groups and systems </t>
  </si>
  <si>
    <t>The solution shall support configurable limits per session and per period purchase limits for vouchers and top-ups per MSISDN</t>
  </si>
  <si>
    <t>The vendor shall provide set of  pre-configured rules covering at minimum: SIM Swap controls, velocity rules, payment abuse, and repeated failed authentication. All rules shall be fully customisable by the operator</t>
  </si>
  <si>
    <t>10.2.1</t>
  </si>
  <si>
    <t>10.2.2</t>
  </si>
  <si>
    <t>10.2.3</t>
  </si>
  <si>
    <t>10.2.4</t>
  </si>
  <si>
    <t>10.2.5</t>
  </si>
  <si>
    <t>10.2.6</t>
  </si>
  <si>
    <t>10.2.7</t>
  </si>
  <si>
    <t>10.3.1</t>
  </si>
  <si>
    <t>10.3.2</t>
  </si>
  <si>
    <t>10.3.3</t>
  </si>
  <si>
    <t>10.3.4</t>
  </si>
  <si>
    <t>10.3.5</t>
  </si>
  <si>
    <t>10.3.6</t>
  </si>
  <si>
    <t>10.3.7</t>
  </si>
  <si>
    <t>10.3.8</t>
  </si>
  <si>
    <t>10.4.1</t>
  </si>
  <si>
    <t>10.4.2</t>
  </si>
  <si>
    <t>10.4.3</t>
  </si>
  <si>
    <t>10.4.4</t>
  </si>
  <si>
    <t>10.4.2.1</t>
  </si>
  <si>
    <t>10.4.2.2</t>
  </si>
  <si>
    <t>10.4.2.3</t>
  </si>
  <si>
    <t>10.4.2.4</t>
  </si>
  <si>
    <t>10.4.2.5</t>
  </si>
  <si>
    <t>10.5.1</t>
  </si>
  <si>
    <t>10.5.2</t>
  </si>
  <si>
    <t>10.6.1</t>
  </si>
  <si>
    <t>10.7.1</t>
  </si>
  <si>
    <t>10.7.2</t>
  </si>
  <si>
    <t>10.7.3</t>
  </si>
  <si>
    <t>10.7.4</t>
  </si>
  <si>
    <t>10.7.5</t>
  </si>
  <si>
    <t>10.8.1</t>
  </si>
  <si>
    <t>10.8.2</t>
  </si>
  <si>
    <t>10.8.3</t>
  </si>
  <si>
    <t>10.8.4</t>
  </si>
  <si>
    <t>10.9.1</t>
  </si>
  <si>
    <t>10.10.1</t>
  </si>
  <si>
    <t>10.10</t>
  </si>
  <si>
    <t>10.11.1</t>
  </si>
  <si>
    <t>10.11.2</t>
  </si>
  <si>
    <t>10.11.3</t>
  </si>
  <si>
    <t>10.11.4</t>
  </si>
  <si>
    <t>10.11.3.1</t>
  </si>
  <si>
    <t>10.11.3.2</t>
  </si>
  <si>
    <t>10.11.3.3</t>
  </si>
  <si>
    <t>10.11.3.4</t>
  </si>
  <si>
    <t>10.11.3.5</t>
  </si>
  <si>
    <t>10.11.5</t>
  </si>
  <si>
    <t>10.11.6</t>
  </si>
  <si>
    <t>The solution shall provide pre-built reports and dashboards covering at minimum:</t>
  </si>
  <si>
    <t>Alerts shall support channels (email, SMS, API webhook). Alert payload shall include: kiosk ID, transaction type, rule triggered, MSISDN and timestamp</t>
  </si>
  <si>
    <t>The solution shall evaluate transactions against monitoring/fraud rules in real time and block it before completion where a rule is triggered.Blocking decisions shall be logged with rule ID and outcome.</t>
  </si>
  <si>
    <t>10.10.2</t>
  </si>
  <si>
    <t>10.10.3</t>
  </si>
  <si>
    <t>10.10.4</t>
  </si>
  <si>
    <t>10.10.5</t>
  </si>
  <si>
    <t>The solution shall monitor. log and alert abnormal user behaviour as defined by the operator, including at minimum: repeated failed eKYC attempts, unusual transaction volume or value spikes per kiosk/MSISDN/session, and rapid sequential transactions suggesting automated behaviour. Detection thresholds shall be operator configurable</t>
  </si>
  <si>
    <t>The kiosk blacklist shall support individual entry, bulk import/export, and entry expiry. Blacklist updates shall propagate to all kiosks within few seconds</t>
  </si>
  <si>
    <t>The kiosk must support SIM and eSIM issuance and replacement (SIM Swap) while ensuring full customer authentication, identity verification,   and compliance with Alfa’s operational rules.</t>
  </si>
  <si>
    <t>Upon purchasing an ESIM,  the KIOSK menu shall request validation from the customer that his handset is compatible with eSIM</t>
  </si>
  <si>
    <t xml:space="preserve">the system shall allow MIC1 user to manage and update the transaction-specific forms available on the kiosk- changes shall be performed by MIC1 team or bidder with no additional charges during the whole contract duration </t>
  </si>
  <si>
    <t>The kiosk should allow the customer to purchase E- Voucher after being verified by OTP and transaction should be reflected on Kiosk reports and SMS to be sent to the customer.</t>
  </si>
  <si>
    <t>The kiosk scanner must detect the customer’s signature and reject unsigned contracts or specific forms.
SIM delivery or any other transaction should occur only after the customer’s signature or identity is validated as per alfa rules</t>
  </si>
  <si>
    <t>The KIOSK shall automatically log out and clear all customer data after each session to protect personal information and ensure data privacy. Previous session shall close automatically  after a predefined period</t>
  </si>
  <si>
    <t>Self-Service Kiosks actions should hold a specefic channel_id to be reflected in mic1 master nodes to be able to identify them</t>
  </si>
  <si>
    <r>
      <t xml:space="preserve">All services offered by the KIOSK shall be integrated with Alfa systems (the billing system, OCR, cashier, CRM, D365 (AX), e-archiving , QMS, specific forms application, online charging system (OCS), electronic Know Your Customer system (EKYC), </t>
    </r>
    <r>
      <rPr>
        <b/>
        <sz val="12"/>
        <color theme="1"/>
        <rFont val="Calibri"/>
        <family val="2"/>
        <scheme val="minor"/>
      </rPr>
      <t xml:space="preserve">new eSIM QRMM (QR Code Management Module ) </t>
    </r>
    <r>
      <rPr>
        <sz val="12"/>
        <color theme="1"/>
        <rFont val="Calibri"/>
        <family val="2"/>
        <scheme val="minor"/>
      </rPr>
      <t>…) to ensure end-to-end automation and real-time synchronization.</t>
    </r>
  </si>
  <si>
    <r>
      <t>Documentation</t>
    </r>
    <r>
      <rPr>
        <sz val="12"/>
        <rFont val="Segoe UI"/>
        <family val="2"/>
      </rPr>
      <t xml:space="preserve">: </t>
    </r>
    <r>
      <rPr>
        <sz val="11"/>
        <rFont val="Calibri"/>
        <family val="2"/>
        <scheme val="minor"/>
      </rPr>
      <t>Bidder shall provide comprehensive documentation, including installation guides, user manuals, and troubleshooting guides.</t>
    </r>
  </si>
  <si>
    <t xml:space="preserve">Support and maintenance : 5 years 8x5 technical support during business hours (8am till 5 pm) with 2 hours response time and within 6 hours resolution - Support shall include  Hardware and software forming the end to end solution . It shall include parts replacement (including and not limited to power supplies ,control modules, consumable parts, batteries,  etc..)  , firmware updates , software patches minor and major upgrades and updates  . support shall include as well Customization of layouts, input sources, and alerts -- The Bidder shall not levy change request (CR) fees, or additional professional services charges for any customization, configuration, or modification on the solution. </t>
  </si>
  <si>
    <r>
      <t xml:space="preserve">E-Voucher and SIM </t>
    </r>
    <r>
      <rPr>
        <b/>
        <sz val="12"/>
        <color theme="1"/>
        <rFont val="Calibri"/>
        <family val="2"/>
        <scheme val="minor"/>
      </rPr>
      <t>/ eSIM</t>
    </r>
    <r>
      <rPr>
        <sz val="12"/>
        <color theme="1"/>
        <rFont val="Calibri"/>
        <family val="2"/>
        <scheme val="minor"/>
      </rPr>
      <t xml:space="preserve"> Sales Reports:
   * Summary of sold E-Vouchers or SIMs </t>
    </r>
    <r>
      <rPr>
        <b/>
        <sz val="12"/>
        <color theme="1"/>
        <rFont val="Calibri"/>
        <family val="2"/>
        <scheme val="minor"/>
      </rPr>
      <t xml:space="preserve">/ eSIMs </t>
    </r>
    <r>
      <rPr>
        <sz val="12"/>
        <color theme="1"/>
        <rFont val="Calibri"/>
        <family val="2"/>
        <scheme val="minor"/>
      </rPr>
      <t>per kiosk, per day/week/month
   * Real-time inventory updates and availability status
   * Alerts for low stock or discrepancies</t>
    </r>
  </si>
  <si>
    <t>TOTAL(50% from the total grade)</t>
  </si>
  <si>
    <t>A minimum threshold of 70% (or 35/50) is required for the technical evaluation. Bidders scoring less than 70% on their technical proposal will be deemed non-compliant and will be disqualified from further evaluation. Proposals failing to meet this minimum technical score will not proceed to the financial evaluation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</si>
</sst>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28">
    <font>
      <sz val="10"/>
      <name val="Arial"/>
    </font>
    <font>
      <sz val="10"/>
      <name val="Arial"/>
      <family val="2"/>
    </font>
    <font>
      <b/>
      <sz val="10"/>
      <name val="Arial"/>
      <family val="2"/>
    </font>
    <font>
      <sz val="12"/>
      <name val="FrutigerNext LT Regular"/>
      <family val="2"/>
    </font>
    <font>
      <sz val="8"/>
      <name val="Arial"/>
      <family val="2"/>
    </font>
    <font>
      <b/>
      <sz val="8"/>
      <color indexed="81"/>
      <name val="Tahoma"/>
      <family val="2"/>
    </font>
    <font>
      <b/>
      <sz val="12"/>
      <name val="Times New Roman"/>
      <family val="1"/>
    </font>
    <font>
      <b/>
      <sz val="18"/>
      <name val="Arial"/>
      <family val="2"/>
    </font>
    <font>
      <b/>
      <sz val="8"/>
      <name val="Arial"/>
      <family val="2"/>
    </font>
    <font>
      <i/>
      <sz val="10"/>
      <name val="Arial"/>
      <family val="2"/>
    </font>
    <font>
      <sz val="10"/>
      <color theme="1"/>
      <name val="Arial"/>
      <family val="2"/>
    </font>
    <font>
      <b/>
      <sz val="10"/>
      <name val="Segoe UI"/>
      <family val="2"/>
    </font>
    <font>
      <b/>
      <sz val="10"/>
      <name val="Calibri"/>
      <family val="2"/>
      <scheme val="minor"/>
    </font>
    <font>
      <sz val="10"/>
      <name val="Calibri"/>
      <family val="2"/>
      <scheme val="minor"/>
    </font>
    <font>
      <sz val="12"/>
      <color rgb="FFFF0000"/>
      <name val="Calibri"/>
      <family val="2"/>
      <scheme val="minor"/>
    </font>
    <font>
      <b/>
      <sz val="12"/>
      <color rgb="FFFF0000"/>
      <name val="Calibri"/>
      <family val="2"/>
      <scheme val="minor"/>
    </font>
    <font>
      <b/>
      <sz val="12"/>
      <name val="Calibri"/>
      <family val="2"/>
      <scheme val="minor"/>
    </font>
    <font>
      <sz val="12"/>
      <name val="Calibri"/>
      <family val="2"/>
      <scheme val="minor"/>
    </font>
    <font>
      <sz val="12"/>
      <color theme="1"/>
      <name val="Calibri"/>
      <family val="2"/>
      <scheme val="minor"/>
    </font>
    <font>
      <b/>
      <sz val="12"/>
      <color theme="1"/>
      <name val="Calibri"/>
      <family val="2"/>
      <scheme val="minor"/>
    </font>
    <font>
      <sz val="12"/>
      <color rgb="FF0000FF"/>
      <name val="Calibri"/>
      <family val="2"/>
      <scheme val="minor"/>
    </font>
    <font>
      <b/>
      <sz val="12"/>
      <color rgb="FF0000FF"/>
      <name val="Calibri"/>
      <family val="2"/>
      <scheme val="minor"/>
    </font>
    <font>
      <b/>
      <i/>
      <sz val="12"/>
      <name val="Calibri"/>
      <family val="2"/>
      <scheme val="minor"/>
    </font>
    <font>
      <sz val="12"/>
      <name val="Segoe UI"/>
      <family val="2"/>
    </font>
    <font>
      <sz val="10"/>
      <color rgb="FF1A1A1A"/>
      <name val="Arial"/>
      <family val="2"/>
    </font>
    <font>
      <sz val="8"/>
      <name val="Arial"/>
      <family val="2"/>
    </font>
    <font>
      <sz val="12"/>
      <name val="Times New Roman"/>
      <family val="1"/>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rgb="FF0000FF"/>
      </left>
      <right style="medium">
        <color rgb="FF0000FF"/>
      </right>
      <top style="medium">
        <color rgb="FF0000FF"/>
      </top>
      <bottom style="medium">
        <color rgb="FF0000F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rgb="FF0000FF"/>
      </right>
      <top style="medium">
        <color rgb="FF0000FF"/>
      </top>
      <bottom/>
      <diagonal/>
    </border>
    <border>
      <left style="thin">
        <color rgb="FF0000FF"/>
      </left>
      <right style="thin">
        <color rgb="FF0000FF"/>
      </right>
      <top style="medium">
        <color rgb="FF0000FF"/>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FF"/>
      </left>
      <right style="medium">
        <color rgb="FF0000FF"/>
      </right>
      <top/>
      <bottom style="medium">
        <color rgb="FF0000FF"/>
      </bottom>
      <diagonal/>
    </border>
  </borders>
  <cellStyleXfs count="3">
    <xf numFmtId="0" fontId="0" fillId="0" borderId="0"/>
    <xf numFmtId="0" fontId="3" fillId="0" borderId="0">
      <alignment vertical="center"/>
    </xf>
    <xf numFmtId="9" fontId="1" fillId="0" borderId="0" applyFont="0" applyFill="0" applyBorder="0" applyAlignment="0" applyProtection="0"/>
  </cellStyleXfs>
  <cellXfs count="169">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xf numFmtId="49" fontId="2" fillId="0" borderId="1" xfId="1" applyNumberFormat="1" applyFont="1" applyBorder="1" applyAlignment="1">
      <alignment horizontal="left" vertical="center" wrapText="1"/>
    </xf>
    <xf numFmtId="0" fontId="2" fillId="3" borderId="3"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6" fillId="0" borderId="0" xfId="0" applyFont="1" applyAlignment="1">
      <alignment wrapText="1"/>
    </xf>
    <xf numFmtId="0" fontId="7" fillId="0" borderId="0" xfId="0" applyFont="1" applyAlignment="1">
      <alignment horizontal="center" vertical="center" wrapText="1"/>
    </xf>
    <xf numFmtId="0" fontId="8" fillId="0" borderId="0" xfId="0" applyFont="1" applyAlignment="1">
      <alignment horizontal="left" wrapText="1"/>
    </xf>
    <xf numFmtId="164" fontId="4" fillId="0" borderId="0" xfId="0" applyNumberFormat="1" applyFont="1" applyAlignment="1">
      <alignment horizontal="left" wrapText="1"/>
    </xf>
    <xf numFmtId="0" fontId="4" fillId="0" borderId="1" xfId="0" applyFont="1" applyBorder="1" applyAlignment="1">
      <alignment horizontal="left" vertical="center" wrapText="1"/>
    </xf>
    <xf numFmtId="0" fontId="9" fillId="4" borderId="0" xfId="0" applyFont="1" applyFill="1" applyAlignment="1">
      <alignment vertical="top"/>
    </xf>
    <xf numFmtId="49" fontId="4" fillId="0" borderId="1" xfId="0" applyNumberFormat="1" applyFont="1" applyBorder="1" applyAlignment="1">
      <alignment horizontal="left" vertical="center" wrapText="1"/>
    </xf>
    <xf numFmtId="164" fontId="4" fillId="0" borderId="1" xfId="0" applyNumberFormat="1" applyFont="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2" fillId="4" borderId="1" xfId="0" applyFont="1" applyFill="1" applyBorder="1" applyAlignment="1">
      <alignment vertical="center" wrapText="1"/>
    </xf>
    <xf numFmtId="0" fontId="10"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wrapText="1"/>
    </xf>
    <xf numFmtId="0" fontId="11" fillId="3" borderId="2" xfId="0" applyFont="1" applyFill="1" applyBorder="1" applyAlignment="1">
      <alignment horizontal="center" wrapText="1"/>
    </xf>
    <xf numFmtId="0" fontId="1" fillId="0" borderId="1" xfId="0" applyFont="1" applyBorder="1" applyAlignment="1">
      <alignment horizontal="center" vertical="center" wrapText="1"/>
    </xf>
    <xf numFmtId="49" fontId="2" fillId="0" borderId="1" xfId="1" applyNumberFormat="1" applyFont="1" applyBorder="1" applyAlignment="1">
      <alignment horizontal="center" vertical="center" wrapText="1"/>
    </xf>
    <xf numFmtId="0" fontId="12" fillId="0" borderId="14" xfId="0" applyFont="1" applyBorder="1" applyAlignment="1">
      <alignment horizontal="center" vertical="center" wrapText="1"/>
    </xf>
    <xf numFmtId="10" fontId="13" fillId="0" borderId="18" xfId="0" applyNumberFormat="1" applyFont="1" applyBorder="1" applyAlignment="1">
      <alignment horizontal="center" wrapText="1"/>
    </xf>
    <xf numFmtId="10" fontId="13" fillId="0" borderId="18" xfId="0" applyNumberFormat="1" applyFont="1" applyBorder="1" applyAlignment="1">
      <alignment horizontal="center" vertical="center" wrapText="1"/>
    </xf>
    <xf numFmtId="0" fontId="14" fillId="0" borderId="0" xfId="0" applyFont="1"/>
    <xf numFmtId="0" fontId="15" fillId="0" borderId="20" xfId="0" applyFont="1" applyBorder="1" applyAlignment="1">
      <alignment horizontal="right"/>
    </xf>
    <xf numFmtId="0" fontId="15" fillId="0" borderId="21" xfId="0" applyFont="1" applyBorder="1" applyAlignment="1">
      <alignment horizontal="right"/>
    </xf>
    <xf numFmtId="0" fontId="15" fillId="0" borderId="21" xfId="0" applyFont="1" applyBorder="1" applyAlignment="1">
      <alignment horizontal="center"/>
    </xf>
    <xf numFmtId="0" fontId="15" fillId="0" borderId="22" xfId="0" applyFont="1" applyBorder="1" applyAlignment="1">
      <alignment horizontal="left"/>
    </xf>
    <xf numFmtId="0" fontId="15" fillId="0" borderId="22" xfId="0" applyFont="1" applyBorder="1" applyAlignment="1">
      <alignment horizontal="center"/>
    </xf>
    <xf numFmtId="9" fontId="15" fillId="0" borderId="23" xfId="0" applyNumberFormat="1" applyFont="1" applyBorder="1" applyAlignment="1">
      <alignment horizontal="center"/>
    </xf>
    <xf numFmtId="0" fontId="15" fillId="0" borderId="20" xfId="0" applyFont="1" applyBorder="1" applyAlignment="1">
      <alignment horizontal="left"/>
    </xf>
    <xf numFmtId="0" fontId="15" fillId="0" borderId="20" xfId="0" applyFont="1" applyBorder="1" applyAlignment="1">
      <alignment horizontal="center"/>
    </xf>
    <xf numFmtId="9" fontId="15" fillId="0" borderId="21" xfId="0" applyNumberFormat="1" applyFont="1" applyBorder="1" applyAlignment="1">
      <alignment horizontal="center" vertical="center"/>
    </xf>
    <xf numFmtId="0" fontId="1" fillId="0" borderId="1" xfId="0" applyFont="1" applyBorder="1" applyAlignment="1">
      <alignment horizontal="justify" vertical="center"/>
    </xf>
    <xf numFmtId="0" fontId="16" fillId="0" borderId="14" xfId="0" applyFont="1" applyBorder="1" applyAlignment="1">
      <alignment horizontal="center" vertical="center" wrapText="1"/>
    </xf>
    <xf numFmtId="0" fontId="17" fillId="0" borderId="1" xfId="0" applyFont="1" applyBorder="1" applyAlignment="1">
      <alignment horizontal="center" wrapText="1"/>
    </xf>
    <xf numFmtId="9" fontId="17" fillId="0" borderId="17" xfId="0" applyNumberFormat="1" applyFont="1" applyBorder="1" applyAlignment="1">
      <alignment horizontal="center" wrapText="1"/>
    </xf>
    <xf numFmtId="10" fontId="17" fillId="0" borderId="18" xfId="0" applyNumberFormat="1" applyFont="1" applyBorder="1" applyAlignment="1">
      <alignment horizontal="center" wrapText="1"/>
    </xf>
    <xf numFmtId="10" fontId="17" fillId="0" borderId="18" xfId="0" applyNumberFormat="1" applyFont="1" applyBorder="1" applyAlignment="1">
      <alignment horizontal="center" vertical="center" wrapText="1"/>
    </xf>
    <xf numFmtId="0" fontId="17" fillId="0" borderId="0" xfId="0" applyFont="1" applyAlignment="1">
      <alignment wrapText="1"/>
    </xf>
    <xf numFmtId="0" fontId="16" fillId="0" borderId="0" xfId="0" applyFont="1" applyAlignment="1">
      <alignment horizontal="center" wrapText="1"/>
    </xf>
    <xf numFmtId="0" fontId="16" fillId="0" borderId="1" xfId="0" applyFont="1" applyBorder="1" applyAlignment="1">
      <alignment horizontal="center" vertical="center" wrapText="1"/>
    </xf>
    <xf numFmtId="0" fontId="17" fillId="0" borderId="1" xfId="0" applyFont="1" applyBorder="1" applyAlignment="1">
      <alignment horizontal="left" wrapText="1"/>
    </xf>
    <xf numFmtId="49" fontId="17" fillId="0" borderId="1" xfId="0" applyNumberFormat="1" applyFont="1" applyBorder="1" applyAlignment="1">
      <alignment horizontal="left" vertical="center" wrapText="1"/>
    </xf>
    <xf numFmtId="164" fontId="17" fillId="0" borderId="1" xfId="0" applyNumberFormat="1" applyFont="1" applyBorder="1" applyAlignment="1">
      <alignment horizontal="left" vertical="center" wrapText="1"/>
    </xf>
    <xf numFmtId="0" fontId="17" fillId="4" borderId="0" xfId="0" applyFont="1" applyFill="1" applyAlignment="1">
      <alignment wrapText="1"/>
    </xf>
    <xf numFmtId="0" fontId="16" fillId="3" borderId="1" xfId="0" applyFont="1" applyFill="1" applyBorder="1" applyAlignment="1">
      <alignment vertical="center" wrapText="1"/>
    </xf>
    <xf numFmtId="0" fontId="16" fillId="4" borderId="1" xfId="0" applyFont="1" applyFill="1" applyBorder="1" applyAlignment="1">
      <alignment vertical="center" wrapText="1"/>
    </xf>
    <xf numFmtId="0" fontId="16" fillId="0" borderId="0" xfId="0" applyFont="1" applyAlignment="1">
      <alignment wrapText="1"/>
    </xf>
    <xf numFmtId="0" fontId="16" fillId="3" borderId="3" xfId="0" applyFont="1" applyFill="1" applyBorder="1" applyAlignment="1">
      <alignment vertical="center" wrapText="1"/>
    </xf>
    <xf numFmtId="0" fontId="16" fillId="3" borderId="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49" fontId="16" fillId="2" borderId="1" xfId="1" applyNumberFormat="1" applyFont="1" applyFill="1" applyBorder="1" applyAlignment="1">
      <alignment horizontal="left" vertical="center" wrapText="1"/>
    </xf>
    <xf numFmtId="0" fontId="16" fillId="2" borderId="1" xfId="0" applyFont="1" applyFill="1" applyBorder="1" applyAlignment="1">
      <alignment horizontal="center" wrapText="1"/>
    </xf>
    <xf numFmtId="0" fontId="16" fillId="2" borderId="1" xfId="1" applyFont="1" applyFill="1" applyBorder="1" applyAlignment="1">
      <alignment vertical="center" wrapText="1"/>
    </xf>
    <xf numFmtId="0" fontId="17" fillId="2" borderId="1" xfId="0" applyFont="1" applyFill="1" applyBorder="1" applyAlignment="1">
      <alignment wrapText="1"/>
    </xf>
    <xf numFmtId="49" fontId="16" fillId="0" borderId="1" xfId="1" applyNumberFormat="1" applyFont="1" applyBorder="1" applyAlignment="1">
      <alignment horizontal="left" vertical="center" wrapText="1"/>
    </xf>
    <xf numFmtId="0" fontId="18" fillId="4"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6" fillId="0" borderId="10" xfId="1" applyFont="1" applyBorder="1" applyAlignment="1">
      <alignment horizontal="center" vertical="center" wrapText="1"/>
    </xf>
    <xf numFmtId="0" fontId="17" fillId="0" borderId="1" xfId="0" applyFont="1" applyBorder="1" applyAlignment="1">
      <alignment vertical="center" wrapText="1"/>
    </xf>
    <xf numFmtId="0" fontId="17" fillId="0" borderId="0" xfId="0" applyFont="1" applyAlignment="1">
      <alignment vertical="center" wrapText="1"/>
    </xf>
    <xf numFmtId="0" fontId="17" fillId="0" borderId="10" xfId="1" applyFont="1" applyBorder="1" applyAlignment="1">
      <alignment horizontal="center" vertical="center" wrapText="1"/>
    </xf>
    <xf numFmtId="0" fontId="17" fillId="4" borderId="1" xfId="0" applyFont="1" applyFill="1" applyBorder="1" applyAlignment="1">
      <alignment vertical="center" wrapText="1"/>
    </xf>
    <xf numFmtId="0" fontId="16" fillId="0" borderId="0" xfId="0" applyFont="1" applyAlignment="1">
      <alignment horizontal="center" vertical="center" wrapText="1"/>
    </xf>
    <xf numFmtId="0" fontId="17" fillId="0" borderId="10" xfId="0" applyFont="1" applyBorder="1" applyAlignment="1">
      <alignment horizontal="center" vertical="center" wrapText="1"/>
    </xf>
    <xf numFmtId="0" fontId="18" fillId="4" borderId="1" xfId="0" applyFont="1" applyFill="1" applyBorder="1" applyAlignment="1">
      <alignment vertical="center" wrapText="1"/>
    </xf>
    <xf numFmtId="0" fontId="17" fillId="4" borderId="1"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1" xfId="0" applyFont="1" applyBorder="1" applyAlignment="1">
      <alignment vertical="center" wrapText="1"/>
    </xf>
    <xf numFmtId="49" fontId="17" fillId="0" borderId="1" xfId="1" applyNumberFormat="1" applyFont="1" applyBorder="1" applyAlignment="1">
      <alignment horizontal="left" vertical="center" wrapText="1"/>
    </xf>
    <xf numFmtId="0" fontId="16" fillId="0" borderId="11" xfId="0" applyFont="1" applyBorder="1" applyAlignment="1">
      <alignment horizontal="center" vertical="center" wrapText="1"/>
    </xf>
    <xf numFmtId="0" fontId="17" fillId="0" borderId="0" xfId="0" applyFont="1" applyAlignment="1">
      <alignment horizontal="center" vertical="center" wrapText="1"/>
    </xf>
    <xf numFmtId="0" fontId="17" fillId="2" borderId="1" xfId="0" applyFont="1" applyFill="1" applyBorder="1" applyAlignment="1">
      <alignment horizontal="center" vertical="center" wrapText="1"/>
    </xf>
    <xf numFmtId="0" fontId="16" fillId="2" borderId="1" xfId="1" applyFont="1" applyFill="1" applyBorder="1" applyAlignment="1">
      <alignment horizontal="center" vertical="center" wrapText="1"/>
    </xf>
    <xf numFmtId="0" fontId="17" fillId="2" borderId="1" xfId="0" applyFont="1" applyFill="1" applyBorder="1" applyAlignment="1">
      <alignment vertical="center" wrapText="1"/>
    </xf>
    <xf numFmtId="0" fontId="16" fillId="0" borderId="1" xfId="1" applyFont="1" applyBorder="1" applyAlignment="1">
      <alignment horizontal="center" vertical="center" wrapText="1"/>
    </xf>
    <xf numFmtId="0" fontId="18" fillId="0" borderId="1" xfId="0" applyFont="1" applyBorder="1" applyAlignment="1">
      <alignment vertical="center" wrapText="1"/>
    </xf>
    <xf numFmtId="49" fontId="16" fillId="4" borderId="1" xfId="1" applyNumberFormat="1" applyFont="1" applyFill="1" applyBorder="1" applyAlignment="1">
      <alignment horizontal="left" vertical="center" wrapText="1"/>
    </xf>
    <xf numFmtId="0" fontId="18" fillId="4" borderId="0" xfId="0" applyFont="1" applyFill="1" applyAlignment="1">
      <alignment vertical="center" wrapText="1"/>
    </xf>
    <xf numFmtId="0" fontId="17" fillId="0" borderId="1" xfId="0" applyFont="1" applyBorder="1" applyAlignment="1">
      <alignment wrapText="1"/>
    </xf>
    <xf numFmtId="0" fontId="17" fillId="0" borderId="1" xfId="0" applyFont="1" applyBorder="1"/>
    <xf numFmtId="49" fontId="17" fillId="2" borderId="1" xfId="1" applyNumberFormat="1" applyFont="1" applyFill="1" applyBorder="1" applyAlignment="1">
      <alignment horizontal="left" vertical="center" wrapText="1"/>
    </xf>
    <xf numFmtId="0" fontId="16" fillId="0" borderId="19" xfId="0" applyFont="1" applyBorder="1" applyAlignment="1">
      <alignment horizontal="center" vertical="center" wrapText="1"/>
    </xf>
    <xf numFmtId="0" fontId="16" fillId="2" borderId="1" xfId="0" applyFont="1" applyFill="1" applyBorder="1" applyAlignment="1">
      <alignment vertical="center" wrapText="1"/>
    </xf>
    <xf numFmtId="0" fontId="19" fillId="2" borderId="0" xfId="0" applyFont="1" applyFill="1" applyAlignment="1">
      <alignment vertical="center" wrapText="1"/>
    </xf>
    <xf numFmtId="0" fontId="16" fillId="2" borderId="1" xfId="0" applyFont="1" applyFill="1" applyBorder="1" applyAlignment="1">
      <alignment horizontal="center" vertical="center" wrapText="1"/>
    </xf>
    <xf numFmtId="0" fontId="17" fillId="0" borderId="11" xfId="0" applyFont="1" applyBorder="1" applyAlignment="1">
      <alignment vertical="center" wrapText="1"/>
    </xf>
    <xf numFmtId="0" fontId="17" fillId="4" borderId="1" xfId="1" applyFont="1" applyFill="1" applyBorder="1" applyAlignment="1">
      <alignment vertical="center" wrapText="1"/>
    </xf>
    <xf numFmtId="0" fontId="19" fillId="2" borderId="1" xfId="0" applyFont="1" applyFill="1" applyBorder="1" applyAlignment="1">
      <alignment vertical="center"/>
    </xf>
    <xf numFmtId="0" fontId="17" fillId="4" borderId="1" xfId="0" applyFont="1" applyFill="1" applyBorder="1" applyAlignment="1">
      <alignment vertical="center"/>
    </xf>
    <xf numFmtId="0" fontId="21" fillId="4" borderId="1" xfId="0" applyFont="1" applyFill="1" applyBorder="1" applyAlignment="1">
      <alignment horizontal="center" vertical="center" wrapText="1"/>
    </xf>
    <xf numFmtId="49" fontId="16" fillId="2" borderId="1" xfId="1" applyNumberFormat="1" applyFont="1" applyFill="1" applyBorder="1" applyAlignment="1">
      <alignment horizontal="center" vertical="center" wrapText="1"/>
    </xf>
    <xf numFmtId="0" fontId="17" fillId="0" borderId="1" xfId="0" applyFont="1" applyBorder="1" applyAlignment="1">
      <alignment horizontal="left" vertical="center" indent="1"/>
    </xf>
    <xf numFmtId="0" fontId="17" fillId="0" borderId="1" xfId="0" applyFont="1" applyBorder="1" applyAlignment="1">
      <alignment horizontal="center" vertical="center"/>
    </xf>
    <xf numFmtId="0" fontId="17" fillId="0" borderId="1" xfId="0" applyFont="1" applyBorder="1" applyAlignment="1">
      <alignment horizontal="left" vertical="center" indent="2"/>
    </xf>
    <xf numFmtId="0" fontId="16" fillId="3" borderId="2" xfId="0" applyFont="1" applyFill="1" applyBorder="1" applyAlignment="1">
      <alignment horizontal="center" vertical="center" wrapText="1"/>
    </xf>
    <xf numFmtId="0" fontId="16" fillId="3" borderId="2" xfId="0" applyFont="1" applyFill="1" applyBorder="1" applyAlignment="1">
      <alignment horizontal="center" wrapText="1"/>
    </xf>
    <xf numFmtId="0" fontId="16" fillId="0" borderId="13"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10" fontId="15" fillId="0" borderId="23" xfId="0" applyNumberFormat="1" applyFont="1" applyBorder="1" applyAlignment="1">
      <alignment horizontal="center"/>
    </xf>
    <xf numFmtId="1" fontId="1" fillId="0" borderId="1" xfId="0" applyNumberFormat="1" applyFont="1" applyBorder="1" applyAlignment="1">
      <alignment horizontal="center" vertical="center" wrapText="1"/>
    </xf>
    <xf numFmtId="49" fontId="1" fillId="0" borderId="1" xfId="1" applyNumberFormat="1" applyFont="1" applyBorder="1" applyAlignment="1">
      <alignment horizontal="center" vertical="center" wrapText="1"/>
    </xf>
    <xf numFmtId="0" fontId="2" fillId="0" borderId="0" xfId="0" applyFont="1" applyAlignment="1">
      <alignment horizontal="center" vertical="center" wrapText="1"/>
    </xf>
    <xf numFmtId="0" fontId="17" fillId="0" borderId="19" xfId="1" applyFont="1" applyBorder="1" applyAlignment="1">
      <alignment horizontal="center" vertical="center" wrapText="1"/>
    </xf>
    <xf numFmtId="0" fontId="16" fillId="4" borderId="1" xfId="1" applyFont="1" applyFill="1" applyBorder="1" applyAlignment="1">
      <alignment horizontal="center" vertical="center" wrapText="1"/>
    </xf>
    <xf numFmtId="0" fontId="17" fillId="4" borderId="10" xfId="1" applyFont="1" applyFill="1" applyBorder="1" applyAlignment="1">
      <alignment horizontal="center" vertical="center" wrapText="1"/>
    </xf>
    <xf numFmtId="0" fontId="17" fillId="4" borderId="1" xfId="1" applyFont="1" applyFill="1" applyBorder="1" applyAlignment="1">
      <alignment horizontal="center" vertical="center" wrapText="1"/>
    </xf>
    <xf numFmtId="0" fontId="16"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1" xfId="1" applyFont="1" applyFill="1" applyBorder="1" applyAlignment="1">
      <alignment vertical="center" wrapText="1"/>
    </xf>
    <xf numFmtId="0" fontId="24" fillId="0" borderId="1" xfId="0" applyFont="1" applyBorder="1" applyAlignment="1">
      <alignment horizontal="left" vertical="center" wrapText="1"/>
    </xf>
    <xf numFmtId="0" fontId="1"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2" fillId="5" borderId="1" xfId="0" applyFont="1" applyFill="1" applyBorder="1" applyAlignment="1">
      <alignment horizontal="justify" vertical="center" wrapText="1"/>
    </xf>
    <xf numFmtId="0" fontId="1" fillId="0" borderId="0" xfId="0" applyFont="1"/>
    <xf numFmtId="0" fontId="1" fillId="0" borderId="1" xfId="0" applyFont="1" applyBorder="1" applyAlignment="1">
      <alignment horizontal="justify" vertical="center" wrapText="1"/>
    </xf>
    <xf numFmtId="0" fontId="1" fillId="4" borderId="0" xfId="0" applyFont="1" applyFill="1" applyAlignment="1">
      <alignment wrapText="1"/>
    </xf>
    <xf numFmtId="0" fontId="2" fillId="0" borderId="13"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wrapText="1"/>
    </xf>
    <xf numFmtId="0" fontId="1" fillId="0" borderId="1" xfId="0" applyFont="1" applyBorder="1"/>
    <xf numFmtId="0" fontId="1" fillId="0" borderId="1" xfId="0" applyFont="1" applyBorder="1" applyAlignment="1">
      <alignment wrapText="1"/>
    </xf>
    <xf numFmtId="0" fontId="0" fillId="0" borderId="0" xfId="0" applyAlignment="1">
      <alignment vertical="center"/>
    </xf>
    <xf numFmtId="0" fontId="13" fillId="0" borderId="1" xfId="0" applyFont="1" applyBorder="1" applyAlignment="1">
      <alignment horizontal="center" vertical="center" wrapText="1"/>
    </xf>
    <xf numFmtId="9" fontId="13" fillId="0" borderId="17" xfId="0" applyNumberFormat="1" applyFont="1" applyBorder="1"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1" fillId="0" borderId="0" xfId="0" applyFont="1" applyAlignment="1">
      <alignment horizont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0" xfId="0" applyFont="1" applyAlignment="1">
      <alignment horizontal="center"/>
    </xf>
    <xf numFmtId="0" fontId="18" fillId="0" borderId="1"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9" xfId="0" applyFont="1" applyBorder="1" applyAlignment="1">
      <alignment horizontal="center" vertical="center" wrapText="1"/>
    </xf>
    <xf numFmtId="0" fontId="18" fillId="4" borderId="12" xfId="0" applyFont="1" applyFill="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wrapText="1"/>
    </xf>
    <xf numFmtId="1" fontId="13" fillId="0" borderId="1" xfId="0" applyNumberFormat="1" applyFont="1" applyBorder="1" applyAlignment="1">
      <alignment horizontal="center" wrapText="1"/>
    </xf>
    <xf numFmtId="1" fontId="11" fillId="3" borderId="24" xfId="0" applyNumberFormat="1" applyFont="1" applyFill="1" applyBorder="1" applyAlignment="1">
      <alignment horizontal="center" vertical="center" wrapText="1"/>
    </xf>
    <xf numFmtId="1" fontId="13" fillId="0" borderId="1" xfId="0" applyNumberFormat="1" applyFont="1" applyBorder="1" applyAlignment="1">
      <alignment horizontal="center" vertical="center" wrapText="1"/>
    </xf>
    <xf numFmtId="1" fontId="17" fillId="0" borderId="1" xfId="0" applyNumberFormat="1" applyFont="1" applyBorder="1" applyAlignment="1">
      <alignment horizontal="center" wrapText="1"/>
    </xf>
    <xf numFmtId="1" fontId="17" fillId="0" borderId="1" xfId="0" applyNumberFormat="1" applyFont="1" applyBorder="1" applyAlignment="1">
      <alignment horizontal="center" vertical="center" wrapText="1"/>
    </xf>
    <xf numFmtId="0" fontId="22" fillId="4" borderId="0" xfId="0" applyFont="1" applyFill="1" applyAlignment="1">
      <alignment horizontal="left" vertical="center" wrapText="1"/>
    </xf>
    <xf numFmtId="0" fontId="16" fillId="0" borderId="1" xfId="0" applyFont="1" applyBorder="1" applyAlignment="1">
      <alignment wrapText="1"/>
    </xf>
    <xf numFmtId="0" fontId="16" fillId="0" borderId="1" xfId="0" applyFont="1" applyBorder="1" applyAlignment="1">
      <alignment horizontal="left" wrapText="1"/>
    </xf>
    <xf numFmtId="0" fontId="16" fillId="0" borderId="1" xfId="0" applyFont="1" applyBorder="1" applyAlignment="1">
      <alignment horizontal="center" vertical="center" wrapText="1"/>
    </xf>
    <xf numFmtId="0" fontId="2" fillId="0" borderId="0" xfId="0" applyFont="1" applyAlignment="1">
      <alignment horizontal="left" vertical="top" wrapText="1"/>
    </xf>
    <xf numFmtId="0" fontId="6" fillId="0" borderId="1" xfId="0" applyFont="1" applyBorder="1" applyAlignment="1">
      <alignment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26" fillId="0" borderId="1" xfId="0" applyFont="1" applyBorder="1" applyAlignment="1">
      <alignment horizontal="center" wrapText="1"/>
    </xf>
    <xf numFmtId="0" fontId="8" fillId="0" borderId="1" xfId="0" applyFont="1" applyBorder="1" applyAlignment="1">
      <alignment horizontal="left" wrapText="1"/>
    </xf>
    <xf numFmtId="0" fontId="15" fillId="0" borderId="0" xfId="0" applyFont="1" applyFill="1" applyBorder="1" applyAlignment="1">
      <alignment horizontal="center" wrapText="1"/>
    </xf>
  </cellXfs>
  <cellStyles count="3">
    <cellStyle name="Normal" xfId="0" builtinId="0"/>
    <cellStyle name="Normal_Sheet1" xfId="1" xr:uid="{00000000-0005-0000-0000-000001000000}"/>
    <cellStyle name="Percent 2" xfId="2" xr:uid="{259FD3DE-9373-4241-9EDF-25AF2A1DD30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28575</xdr:rowOff>
    </xdr:from>
    <xdr:to>
      <xdr:col>0</xdr:col>
      <xdr:colOff>914400</xdr:colOff>
      <xdr:row>3</xdr:row>
      <xdr:rowOff>180975</xdr:rowOff>
    </xdr:to>
    <xdr:pic>
      <xdr:nvPicPr>
        <xdr:cNvPr id="3" name="Picture 2" descr="C:\Users\souhab\Desktop\Logos\Final\Logo-Alfa-Red-02.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28575"/>
          <a:ext cx="828675" cy="7810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89188</xdr:colOff>
      <xdr:row>0</xdr:row>
      <xdr:rowOff>29440</xdr:rowOff>
    </xdr:from>
    <xdr:to>
      <xdr:col>0</xdr:col>
      <xdr:colOff>975013</xdr:colOff>
      <xdr:row>3</xdr:row>
      <xdr:rowOff>172315</xdr:rowOff>
    </xdr:to>
    <xdr:pic>
      <xdr:nvPicPr>
        <xdr:cNvPr id="3" name="Picture 2" descr="C:\Users\souhab\Desktop\Logos\Final\Logo-Alfa-Red-02.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88" y="29440"/>
          <a:ext cx="885825" cy="76633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89188</xdr:colOff>
      <xdr:row>0</xdr:row>
      <xdr:rowOff>29440</xdr:rowOff>
    </xdr:from>
    <xdr:to>
      <xdr:col>1</xdr:col>
      <xdr:colOff>365413</xdr:colOff>
      <xdr:row>4</xdr:row>
      <xdr:rowOff>153265</xdr:rowOff>
    </xdr:to>
    <xdr:pic>
      <xdr:nvPicPr>
        <xdr:cNvPr id="2" name="Picture 1" descr="C:\Users\souhab\Desktop\Logos\Final\Logo-Alfa-Red-02.png">
          <a:extLst>
            <a:ext uri="{FF2B5EF4-FFF2-40B4-BE49-F238E27FC236}">
              <a16:creationId xmlns:a16="http://schemas.microsoft.com/office/drawing/2014/main" id="{73A9E6DA-6ABA-418B-A0A9-99751E369D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88" y="29440"/>
          <a:ext cx="885825" cy="94678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merd\Desktop\Amer%202022\Project%20&amp;%20Supplier\Cisco%20CC%20AI\RFP\AI%20For%20Contact%20Center%20Solution%20_%20RFT%20scoring%20sheet.xlsx" TargetMode="External"/><Relationship Id="rId1" Type="http://schemas.openxmlformats.org/officeDocument/2006/relationships/externalLinkPath" Target="file:///\\orion\TECHNOLOGY\Users\amerd\Desktop\Amer%202022\Project%20&amp;%20Supplier\Cisco%20CC%20AI\RFP\AI%20For%20Contact%20Center%20Solution%20_%20RFT%20scoring%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ade of Compliance Range"/>
      <sheetName val="Technical Scoring"/>
      <sheetName val="Fraud Requirements"/>
      <sheetName val="Commercial Scoring"/>
    </sheetNames>
    <sheetDataSet>
      <sheetData sheetId="0" refreshError="1"/>
      <sheetData sheetId="1">
        <row r="202">
          <cell r="B202" t="str">
            <v>TOTAL</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
  <sheetViews>
    <sheetView tabSelected="1" zoomScaleNormal="100" workbookViewId="0">
      <selection activeCell="C27" sqref="C27"/>
    </sheetView>
  </sheetViews>
  <sheetFormatPr defaultRowHeight="12.75"/>
  <cols>
    <col min="1" max="1" width="14.7109375" customWidth="1"/>
    <col min="2" max="2" width="24.7109375" bestFit="1" customWidth="1"/>
    <col min="3" max="3" width="13.7109375" bestFit="1" customWidth="1"/>
    <col min="5" max="5" width="26.42578125" bestFit="1" customWidth="1"/>
    <col min="6" max="6" width="26.140625" bestFit="1" customWidth="1"/>
    <col min="7" max="7" width="26" bestFit="1" customWidth="1"/>
    <col min="8" max="9" width="26.42578125" bestFit="1" customWidth="1"/>
    <col min="12" max="12" width="19.85546875" customWidth="1"/>
  </cols>
  <sheetData>
    <row r="1" spans="1:12" ht="16.5" customHeight="1">
      <c r="A1" s="163"/>
      <c r="B1" s="164" t="s">
        <v>34</v>
      </c>
      <c r="C1" s="164"/>
      <c r="D1" s="164"/>
      <c r="E1" s="164"/>
      <c r="F1" s="164"/>
      <c r="G1" s="164"/>
      <c r="H1" s="164"/>
      <c r="I1" s="164"/>
      <c r="J1" s="165" t="s">
        <v>20</v>
      </c>
      <c r="K1" s="165"/>
      <c r="L1" s="15" t="s">
        <v>27</v>
      </c>
    </row>
    <row r="2" spans="1:12" ht="16.5" customHeight="1">
      <c r="A2" s="163"/>
      <c r="B2" s="164"/>
      <c r="C2" s="164"/>
      <c r="D2" s="164"/>
      <c r="E2" s="164"/>
      <c r="F2" s="164"/>
      <c r="G2" s="164"/>
      <c r="H2" s="164"/>
      <c r="I2" s="164"/>
      <c r="J2" s="165" t="s">
        <v>21</v>
      </c>
      <c r="K2" s="165"/>
      <c r="L2" s="15" t="s">
        <v>26</v>
      </c>
    </row>
    <row r="3" spans="1:12" ht="16.5" customHeight="1">
      <c r="A3" s="163"/>
      <c r="B3" s="164"/>
      <c r="C3" s="164"/>
      <c r="D3" s="164"/>
      <c r="E3" s="164"/>
      <c r="F3" s="164"/>
      <c r="G3" s="164"/>
      <c r="H3" s="164"/>
      <c r="I3" s="164"/>
      <c r="J3" s="165" t="s">
        <v>22</v>
      </c>
      <c r="K3" s="165"/>
      <c r="L3" s="17" t="s">
        <v>33</v>
      </c>
    </row>
    <row r="4" spans="1:12" ht="16.5" customHeight="1">
      <c r="A4" s="163"/>
      <c r="B4" s="164"/>
      <c r="C4" s="164"/>
      <c r="D4" s="164"/>
      <c r="E4" s="164"/>
      <c r="F4" s="164"/>
      <c r="G4" s="164"/>
      <c r="H4" s="164"/>
      <c r="I4" s="164"/>
      <c r="J4" s="165" t="s">
        <v>23</v>
      </c>
      <c r="K4" s="165"/>
      <c r="L4" s="18">
        <v>45901</v>
      </c>
    </row>
    <row r="5" spans="1:12" ht="16.5" customHeight="1">
      <c r="A5" s="11"/>
      <c r="B5" s="12"/>
      <c r="C5" s="12"/>
      <c r="D5" s="12"/>
      <c r="E5" s="12"/>
      <c r="F5" s="12"/>
      <c r="G5" s="12"/>
      <c r="H5" s="12"/>
      <c r="I5" s="12"/>
      <c r="J5" s="13"/>
      <c r="K5" s="13"/>
      <c r="L5" s="14"/>
    </row>
    <row r="6" spans="1:12">
      <c r="A6" s="3" t="s">
        <v>32</v>
      </c>
    </row>
    <row r="7" spans="1:12" ht="15.75" customHeight="1">
      <c r="A7" s="3"/>
    </row>
    <row r="8" spans="1:12">
      <c r="A8" s="3" t="s">
        <v>31</v>
      </c>
    </row>
    <row r="9" spans="1:12">
      <c r="A9" s="3" t="s">
        <v>30</v>
      </c>
    </row>
    <row r="10" spans="1:12">
      <c r="A10" s="3" t="s">
        <v>24</v>
      </c>
    </row>
    <row r="11" spans="1:12" ht="14.45" customHeight="1">
      <c r="A11" s="3" t="s">
        <v>25</v>
      </c>
    </row>
    <row r="14" spans="1:12" ht="13.5" thickBot="1"/>
    <row r="15" spans="1:12" ht="16.5" thickBot="1">
      <c r="B15" s="31"/>
      <c r="C15" s="32" t="s">
        <v>334</v>
      </c>
      <c r="D15" s="33" t="s">
        <v>335</v>
      </c>
      <c r="E15" s="34" t="s">
        <v>3</v>
      </c>
      <c r="F15" s="34" t="s">
        <v>4</v>
      </c>
      <c r="G15" s="34" t="s">
        <v>5</v>
      </c>
      <c r="H15" s="34" t="s">
        <v>6</v>
      </c>
      <c r="I15" s="34" t="s">
        <v>7</v>
      </c>
    </row>
    <row r="16" spans="1:12" ht="16.5" thickBot="1">
      <c r="B16" s="35" t="s">
        <v>169</v>
      </c>
      <c r="C16" s="36" t="str">
        <f>'[1]Technical Scoring'!B202</f>
        <v>TOTAL</v>
      </c>
      <c r="D16" s="37">
        <v>0.5</v>
      </c>
      <c r="E16" s="112">
        <f>'Technical Scoring'!D341</f>
        <v>0</v>
      </c>
      <c r="F16" s="112">
        <f>'Technical Scoring'!E341</f>
        <v>0</v>
      </c>
      <c r="G16" s="112">
        <f>'Technical Scoring'!F341</f>
        <v>0</v>
      </c>
      <c r="H16" s="112">
        <f>'Technical Scoring'!G341</f>
        <v>0</v>
      </c>
      <c r="I16" s="112">
        <f>'Technical Scoring'!H341</f>
        <v>0</v>
      </c>
    </row>
    <row r="17" spans="1:13" ht="16.5" thickBot="1">
      <c r="B17" s="38" t="s">
        <v>336</v>
      </c>
      <c r="C17" s="39">
        <v>0</v>
      </c>
      <c r="D17" s="40">
        <v>0.5</v>
      </c>
      <c r="E17" s="40"/>
      <c r="F17" s="40"/>
      <c r="G17" s="40"/>
      <c r="H17" s="40"/>
      <c r="I17" s="40"/>
    </row>
    <row r="18" spans="1:13" ht="16.5" thickBot="1">
      <c r="B18" s="38" t="s">
        <v>337</v>
      </c>
      <c r="C18" s="39">
        <f>SUM(C16:C17)</f>
        <v>0</v>
      </c>
      <c r="D18" s="40">
        <f>SUM(D16:D17)</f>
        <v>1</v>
      </c>
      <c r="E18" s="40">
        <f>SUM(E16:E17)</f>
        <v>0</v>
      </c>
      <c r="F18" s="40">
        <f t="shared" ref="F18:I18" si="0">SUM(F16:F17)</f>
        <v>0</v>
      </c>
      <c r="G18" s="40">
        <f>SUM(G16:G17)</f>
        <v>0</v>
      </c>
      <c r="H18" s="40">
        <f t="shared" si="0"/>
        <v>0</v>
      </c>
      <c r="I18" s="40">
        <f t="shared" si="0"/>
        <v>0</v>
      </c>
    </row>
    <row r="20" spans="1:13" ht="15.75" customHeight="1">
      <c r="B20" s="168" t="s">
        <v>505</v>
      </c>
      <c r="C20" s="168"/>
      <c r="D20" s="168"/>
      <c r="E20" s="168"/>
      <c r="F20" s="168"/>
      <c r="G20" s="168"/>
      <c r="H20" s="168"/>
      <c r="I20" s="168"/>
    </row>
    <row r="21" spans="1:13">
      <c r="B21" s="168"/>
      <c r="C21" s="168"/>
      <c r="D21" s="168"/>
      <c r="E21" s="168"/>
      <c r="F21" s="168"/>
      <c r="G21" s="168"/>
      <c r="H21" s="168"/>
      <c r="I21" s="168"/>
    </row>
    <row r="25" spans="1:13" ht="36" customHeight="1">
      <c r="A25" s="162" t="s">
        <v>29</v>
      </c>
      <c r="B25" s="162"/>
      <c r="C25" s="162"/>
      <c r="D25" s="162"/>
      <c r="E25" s="162"/>
      <c r="F25" s="162"/>
      <c r="G25" s="162"/>
      <c r="H25" s="162"/>
      <c r="I25" s="162"/>
      <c r="J25" s="162"/>
      <c r="K25" s="162"/>
      <c r="L25" s="162"/>
    </row>
    <row r="26" spans="1:13">
      <c r="M26" s="16"/>
    </row>
    <row r="27" spans="1:13">
      <c r="M27" s="16"/>
    </row>
  </sheetData>
  <mergeCells count="8">
    <mergeCell ref="A25:L25"/>
    <mergeCell ref="A1:A4"/>
    <mergeCell ref="B1:I4"/>
    <mergeCell ref="J1:K1"/>
    <mergeCell ref="J2:K2"/>
    <mergeCell ref="J3:K3"/>
    <mergeCell ref="J4:K4"/>
    <mergeCell ref="B20:I21"/>
  </mergeCells>
  <phoneticPr fontId="4" type="noConversion"/>
  <pageMargins left="0.74803149606299202" right="0.74803149606299202" top="0.98425196850393704" bottom="0.98425196850393704" header="0.511811023622047" footer="0.511811023622047"/>
  <pageSetup paperSize="9" scale="86" orientation="landscape" r:id="rId1"/>
  <headerFooter alignWithMargins="0">
    <oddFooter xml:space="preserve">&amp;CThis document is the property of Mobile Interim Company 1 S.A.L., it cannot be diffused externally without the prior approval of the management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56"/>
  <sheetViews>
    <sheetView showWhiteSpace="0" topLeftCell="A252" zoomScale="84" zoomScaleNormal="84" workbookViewId="0">
      <selection activeCell="B266" sqref="B266"/>
    </sheetView>
  </sheetViews>
  <sheetFormatPr defaultColWidth="13.85546875" defaultRowHeight="15.75"/>
  <cols>
    <col min="1" max="1" width="20.5703125" style="47" customWidth="1"/>
    <col min="2" max="2" width="96.140625" style="53" customWidth="1"/>
    <col min="3" max="3" width="13.42578125" style="48" bestFit="1" customWidth="1"/>
    <col min="4" max="4" width="12" style="47" customWidth="1"/>
    <col min="5" max="5" width="10.28515625" style="47" bestFit="1" customWidth="1"/>
    <col min="6" max="6" width="18.140625" style="47" bestFit="1" customWidth="1"/>
    <col min="7" max="7" width="10.28515625" style="47" bestFit="1" customWidth="1"/>
    <col min="8" max="8" width="10.5703125" style="47" bestFit="1" customWidth="1"/>
    <col min="9" max="11" width="10.28515625" style="47" bestFit="1" customWidth="1"/>
    <col min="12" max="12" width="10" style="47" customWidth="1"/>
    <col min="13" max="14" width="11.85546875" style="47" bestFit="1" customWidth="1"/>
    <col min="15" max="15" width="10.85546875" style="47" customWidth="1"/>
    <col min="16" max="16" width="11.85546875" style="47" bestFit="1" customWidth="1"/>
    <col min="17" max="17" width="16" style="47" bestFit="1" customWidth="1"/>
    <col min="18" max="16384" width="13.85546875" style="47"/>
  </cols>
  <sheetData>
    <row r="1" spans="1:17" ht="16.5" customHeight="1">
      <c r="A1" s="159"/>
      <c r="B1" s="161" t="s">
        <v>34</v>
      </c>
      <c r="C1" s="161"/>
      <c r="D1" s="161"/>
      <c r="E1" s="161"/>
      <c r="F1" s="161"/>
      <c r="G1" s="161"/>
      <c r="H1" s="161"/>
      <c r="I1" s="161"/>
      <c r="J1" s="161"/>
      <c r="K1" s="161"/>
      <c r="L1" s="161"/>
      <c r="M1" s="161"/>
      <c r="N1" s="161"/>
      <c r="O1" s="160" t="s">
        <v>20</v>
      </c>
      <c r="P1" s="160"/>
      <c r="Q1" s="50" t="s">
        <v>27</v>
      </c>
    </row>
    <row r="2" spans="1:17" ht="16.5" customHeight="1">
      <c r="A2" s="159"/>
      <c r="B2" s="161"/>
      <c r="C2" s="161"/>
      <c r="D2" s="161"/>
      <c r="E2" s="161"/>
      <c r="F2" s="161"/>
      <c r="G2" s="161"/>
      <c r="H2" s="161"/>
      <c r="I2" s="161"/>
      <c r="J2" s="161"/>
      <c r="K2" s="161"/>
      <c r="L2" s="161"/>
      <c r="M2" s="161"/>
      <c r="N2" s="161"/>
      <c r="O2" s="160" t="s">
        <v>21</v>
      </c>
      <c r="P2" s="160"/>
      <c r="Q2" s="50" t="s">
        <v>26</v>
      </c>
    </row>
    <row r="3" spans="1:17" ht="16.5" customHeight="1">
      <c r="A3" s="159"/>
      <c r="B3" s="161"/>
      <c r="C3" s="161"/>
      <c r="D3" s="161"/>
      <c r="E3" s="161"/>
      <c r="F3" s="161"/>
      <c r="G3" s="161"/>
      <c r="H3" s="161"/>
      <c r="I3" s="161"/>
      <c r="J3" s="161"/>
      <c r="K3" s="161"/>
      <c r="L3" s="161"/>
      <c r="M3" s="161"/>
      <c r="N3" s="161"/>
      <c r="O3" s="160" t="s">
        <v>22</v>
      </c>
      <c r="P3" s="160"/>
      <c r="Q3" s="51" t="s">
        <v>33</v>
      </c>
    </row>
    <row r="4" spans="1:17" ht="16.5" customHeight="1">
      <c r="A4" s="159"/>
      <c r="B4" s="161"/>
      <c r="C4" s="161"/>
      <c r="D4" s="161"/>
      <c r="E4" s="161"/>
      <c r="F4" s="161"/>
      <c r="G4" s="161"/>
      <c r="H4" s="161"/>
      <c r="I4" s="161"/>
      <c r="J4" s="161"/>
      <c r="K4" s="161"/>
      <c r="L4" s="161"/>
      <c r="M4" s="161"/>
      <c r="N4" s="161"/>
      <c r="O4" s="160" t="s">
        <v>23</v>
      </c>
      <c r="P4" s="160"/>
      <c r="Q4" s="52">
        <v>45901</v>
      </c>
    </row>
    <row r="5" spans="1:17" ht="16.5" customHeight="1"/>
    <row r="6" spans="1:17" ht="28.5" customHeight="1">
      <c r="A6" s="54" t="s">
        <v>13</v>
      </c>
      <c r="B6" s="55" t="s">
        <v>149</v>
      </c>
      <c r="E6" s="56"/>
      <c r="F6" s="56"/>
      <c r="G6" s="56"/>
      <c r="H6" s="56"/>
      <c r="I6" s="56"/>
      <c r="J6" s="56"/>
      <c r="K6" s="56"/>
    </row>
    <row r="7" spans="1:17" ht="16.5" thickBot="1">
      <c r="E7" s="56"/>
      <c r="F7" s="56"/>
      <c r="G7" s="56"/>
      <c r="H7" s="56"/>
      <c r="I7" s="56"/>
      <c r="J7" s="56"/>
      <c r="K7" s="56"/>
    </row>
    <row r="8" spans="1:17" ht="31.5">
      <c r="A8" s="57" t="s">
        <v>0</v>
      </c>
      <c r="B8" s="57" t="s">
        <v>19</v>
      </c>
      <c r="C8" s="58" t="s">
        <v>2</v>
      </c>
      <c r="D8" s="59" t="s">
        <v>199</v>
      </c>
      <c r="E8" s="58" t="s">
        <v>198</v>
      </c>
      <c r="F8" s="58" t="s">
        <v>333</v>
      </c>
      <c r="G8" s="58" t="s">
        <v>3</v>
      </c>
      <c r="H8" s="58" t="s">
        <v>4</v>
      </c>
      <c r="I8" s="58" t="s">
        <v>5</v>
      </c>
      <c r="J8" s="58" t="s">
        <v>6</v>
      </c>
      <c r="K8" s="58" t="s">
        <v>7</v>
      </c>
      <c r="L8" s="60" t="s">
        <v>1</v>
      </c>
      <c r="M8" s="61" t="s">
        <v>8</v>
      </c>
      <c r="N8" s="62" t="s">
        <v>9</v>
      </c>
      <c r="O8" s="62" t="s">
        <v>10</v>
      </c>
      <c r="P8" s="62" t="s">
        <v>11</v>
      </c>
      <c r="Q8" s="62" t="s">
        <v>12</v>
      </c>
    </row>
    <row r="9" spans="1:17">
      <c r="A9" s="63"/>
      <c r="B9" s="63" t="s">
        <v>76</v>
      </c>
      <c r="C9" s="64"/>
      <c r="D9" s="65"/>
      <c r="E9" s="66"/>
      <c r="F9" s="66"/>
      <c r="G9" s="66"/>
      <c r="H9" s="66"/>
      <c r="I9" s="66"/>
      <c r="J9" s="66"/>
      <c r="K9" s="66"/>
      <c r="L9" s="66"/>
      <c r="M9" s="66"/>
      <c r="N9" s="66"/>
      <c r="O9" s="66"/>
      <c r="P9" s="66"/>
      <c r="Q9" s="66"/>
    </row>
    <row r="10" spans="1:17" s="72" customFormat="1" ht="126">
      <c r="A10" s="67"/>
      <c r="B10" s="68" t="s">
        <v>367</v>
      </c>
      <c r="C10" s="49"/>
      <c r="D10" s="69"/>
      <c r="E10" s="70" t="s">
        <v>172</v>
      </c>
      <c r="F10" s="70"/>
      <c r="G10" s="71"/>
      <c r="H10" s="71"/>
      <c r="I10" s="71"/>
      <c r="J10" s="71"/>
      <c r="K10" s="71"/>
      <c r="L10" s="71"/>
      <c r="M10" s="71"/>
      <c r="N10" s="71"/>
      <c r="O10" s="71"/>
      <c r="P10" s="71"/>
      <c r="Q10" s="71"/>
    </row>
    <row r="11" spans="1:17" s="72" customFormat="1" ht="47.25">
      <c r="A11" s="67"/>
      <c r="B11" s="68" t="s">
        <v>368</v>
      </c>
      <c r="C11" s="69">
        <v>100</v>
      </c>
      <c r="D11" s="69"/>
      <c r="E11" s="70" t="s">
        <v>172</v>
      </c>
      <c r="F11" s="73" t="s">
        <v>319</v>
      </c>
      <c r="G11" s="71"/>
      <c r="H11" s="71"/>
      <c r="I11" s="71"/>
      <c r="J11" s="71"/>
      <c r="K11" s="71"/>
      <c r="L11" s="71"/>
      <c r="M11" s="69">
        <f>C11*G11</f>
        <v>0</v>
      </c>
      <c r="N11" s="69">
        <f>C11*H11</f>
        <v>0</v>
      </c>
      <c r="O11" s="69">
        <f>C11*I11</f>
        <v>0</v>
      </c>
      <c r="P11" s="69">
        <f>C11*J11</f>
        <v>0</v>
      </c>
      <c r="Q11" s="69">
        <f>C11*K11</f>
        <v>0</v>
      </c>
    </row>
    <row r="12" spans="1:17" s="72" customFormat="1">
      <c r="A12" s="67"/>
      <c r="B12" s="68" t="s">
        <v>369</v>
      </c>
      <c r="C12" s="146">
        <v>300</v>
      </c>
      <c r="D12" s="146" t="s">
        <v>171</v>
      </c>
      <c r="E12" s="70" t="s">
        <v>172</v>
      </c>
      <c r="F12" s="73" t="s">
        <v>319</v>
      </c>
      <c r="G12" s="71"/>
      <c r="H12" s="71"/>
      <c r="I12" s="71"/>
      <c r="J12" s="71"/>
      <c r="K12" s="71"/>
      <c r="L12" s="71"/>
      <c r="M12" s="69">
        <f t="shared" ref="M12:M81" si="0">C12*G12</f>
        <v>0</v>
      </c>
      <c r="N12" s="69">
        <f t="shared" ref="N12:N81" si="1">C12*H12</f>
        <v>0</v>
      </c>
      <c r="O12" s="69">
        <f t="shared" ref="O12:O81" si="2">C12*I12</f>
        <v>0</v>
      </c>
      <c r="P12" s="69">
        <f t="shared" ref="P12:P81" si="3">C12*J12</f>
        <v>0</v>
      </c>
      <c r="Q12" s="69">
        <f t="shared" ref="Q12:Q81" si="4">C12*K12</f>
        <v>0</v>
      </c>
    </row>
    <row r="13" spans="1:17" s="72" customFormat="1">
      <c r="A13" s="67"/>
      <c r="B13" s="74" t="s">
        <v>41</v>
      </c>
      <c r="C13" s="69">
        <v>100</v>
      </c>
      <c r="D13" s="69"/>
      <c r="E13" s="70" t="s">
        <v>172</v>
      </c>
      <c r="F13" s="73" t="s">
        <v>319</v>
      </c>
      <c r="G13" s="71"/>
      <c r="H13" s="71"/>
      <c r="I13" s="71"/>
      <c r="J13" s="71"/>
      <c r="K13" s="71"/>
      <c r="L13" s="71"/>
      <c r="M13" s="69">
        <f t="shared" si="0"/>
        <v>0</v>
      </c>
      <c r="N13" s="69">
        <f t="shared" si="1"/>
        <v>0</v>
      </c>
      <c r="O13" s="69">
        <f t="shared" si="2"/>
        <v>0</v>
      </c>
      <c r="P13" s="69">
        <f t="shared" si="3"/>
        <v>0</v>
      </c>
      <c r="Q13" s="69">
        <f t="shared" si="4"/>
        <v>0</v>
      </c>
    </row>
    <row r="14" spans="1:17" s="72" customFormat="1" ht="315">
      <c r="A14" s="67"/>
      <c r="B14" s="74" t="s">
        <v>360</v>
      </c>
      <c r="C14" s="121">
        <v>500</v>
      </c>
      <c r="D14" s="120" t="s">
        <v>171</v>
      </c>
      <c r="E14" s="117" t="s">
        <v>172</v>
      </c>
      <c r="F14" s="118" t="s">
        <v>319</v>
      </c>
      <c r="G14" s="74"/>
      <c r="H14" s="74"/>
      <c r="I14" s="74"/>
      <c r="J14" s="74"/>
      <c r="K14" s="74"/>
      <c r="L14" s="74"/>
      <c r="M14" s="78">
        <f t="shared" si="0"/>
        <v>0</v>
      </c>
      <c r="N14" s="78">
        <f t="shared" si="1"/>
        <v>0</v>
      </c>
      <c r="O14" s="78">
        <f t="shared" si="2"/>
        <v>0</v>
      </c>
      <c r="P14" s="78">
        <f t="shared" si="3"/>
        <v>0</v>
      </c>
      <c r="Q14" s="78">
        <f t="shared" si="4"/>
        <v>0</v>
      </c>
    </row>
    <row r="15" spans="1:17" s="72" customFormat="1" ht="47.25">
      <c r="A15" s="67"/>
      <c r="B15" s="74" t="s">
        <v>364</v>
      </c>
      <c r="C15" s="121">
        <v>300</v>
      </c>
      <c r="D15" s="120" t="s">
        <v>171</v>
      </c>
      <c r="E15" s="117" t="s">
        <v>172</v>
      </c>
      <c r="F15" s="119" t="s">
        <v>319</v>
      </c>
      <c r="G15" s="74"/>
      <c r="H15" s="74"/>
      <c r="I15" s="74"/>
      <c r="J15" s="74"/>
      <c r="K15" s="74"/>
      <c r="L15" s="74"/>
      <c r="M15" s="78">
        <f t="shared" si="0"/>
        <v>0</v>
      </c>
      <c r="N15" s="78">
        <f t="shared" si="1"/>
        <v>0</v>
      </c>
      <c r="O15" s="78">
        <f t="shared" si="2"/>
        <v>0</v>
      </c>
      <c r="P15" s="78">
        <f t="shared" si="3"/>
        <v>0</v>
      </c>
      <c r="Q15" s="78">
        <f t="shared" si="4"/>
        <v>0</v>
      </c>
    </row>
    <row r="16" spans="1:17" s="72" customFormat="1" ht="78.75">
      <c r="A16" s="67"/>
      <c r="B16" s="74" t="s">
        <v>365</v>
      </c>
      <c r="C16" s="121">
        <v>300</v>
      </c>
      <c r="D16" s="120" t="s">
        <v>171</v>
      </c>
      <c r="E16" s="117" t="s">
        <v>172</v>
      </c>
      <c r="F16" s="119" t="s">
        <v>319</v>
      </c>
      <c r="G16" s="74"/>
      <c r="H16" s="74"/>
      <c r="I16" s="74"/>
      <c r="J16" s="74"/>
      <c r="K16" s="74"/>
      <c r="L16" s="74"/>
      <c r="M16" s="78">
        <f t="shared" si="0"/>
        <v>0</v>
      </c>
      <c r="N16" s="78">
        <f t="shared" si="1"/>
        <v>0</v>
      </c>
      <c r="O16" s="78">
        <f t="shared" si="2"/>
        <v>0</v>
      </c>
      <c r="P16" s="78">
        <f t="shared" si="3"/>
        <v>0</v>
      </c>
      <c r="Q16" s="78">
        <f t="shared" si="4"/>
        <v>0</v>
      </c>
    </row>
    <row r="17" spans="1:17" s="72" customFormat="1" ht="31.5">
      <c r="A17" s="67"/>
      <c r="B17" s="74" t="s">
        <v>361</v>
      </c>
      <c r="C17" s="121">
        <v>100</v>
      </c>
      <c r="D17" s="120" t="s">
        <v>171</v>
      </c>
      <c r="E17" s="117" t="s">
        <v>172</v>
      </c>
      <c r="F17" s="119" t="s">
        <v>319</v>
      </c>
      <c r="G17" s="74"/>
      <c r="H17" s="74"/>
      <c r="I17" s="74"/>
      <c r="J17" s="74"/>
      <c r="K17" s="74"/>
      <c r="L17" s="74"/>
      <c r="M17" s="78">
        <f t="shared" si="0"/>
        <v>0</v>
      </c>
      <c r="N17" s="78">
        <f t="shared" si="1"/>
        <v>0</v>
      </c>
      <c r="O17" s="78">
        <f t="shared" si="2"/>
        <v>0</v>
      </c>
      <c r="P17" s="78">
        <f t="shared" si="3"/>
        <v>0</v>
      </c>
      <c r="Q17" s="78">
        <f t="shared" si="4"/>
        <v>0</v>
      </c>
    </row>
    <row r="18" spans="1:17" s="72" customFormat="1">
      <c r="A18" s="67"/>
      <c r="B18" s="74" t="s">
        <v>359</v>
      </c>
      <c r="C18" s="121">
        <v>100</v>
      </c>
      <c r="D18" s="120" t="s">
        <v>171</v>
      </c>
      <c r="E18" s="117" t="s">
        <v>172</v>
      </c>
      <c r="F18" s="119" t="s">
        <v>319</v>
      </c>
      <c r="G18" s="74"/>
      <c r="H18" s="74"/>
      <c r="I18" s="74"/>
      <c r="J18" s="74"/>
      <c r="K18" s="74"/>
      <c r="L18" s="74"/>
      <c r="M18" s="78">
        <f t="shared" si="0"/>
        <v>0</v>
      </c>
      <c r="N18" s="78">
        <f t="shared" si="1"/>
        <v>0</v>
      </c>
      <c r="O18" s="78">
        <f t="shared" si="2"/>
        <v>0</v>
      </c>
      <c r="P18" s="78">
        <f t="shared" si="3"/>
        <v>0</v>
      </c>
      <c r="Q18" s="78">
        <f t="shared" si="4"/>
        <v>0</v>
      </c>
    </row>
    <row r="19" spans="1:17" s="72" customFormat="1" ht="31.5">
      <c r="A19" s="67"/>
      <c r="B19" s="74" t="s">
        <v>46</v>
      </c>
      <c r="C19" s="147">
        <v>300</v>
      </c>
      <c r="D19" s="120" t="s">
        <v>171</v>
      </c>
      <c r="E19" s="75" t="s">
        <v>172</v>
      </c>
      <c r="F19" s="116" t="s">
        <v>319</v>
      </c>
      <c r="G19" s="71"/>
      <c r="H19" s="71"/>
      <c r="I19" s="71"/>
      <c r="J19" s="71"/>
      <c r="K19" s="71"/>
      <c r="L19" s="71"/>
      <c r="M19" s="69">
        <f t="shared" si="0"/>
        <v>0</v>
      </c>
      <c r="N19" s="69">
        <f t="shared" si="1"/>
        <v>0</v>
      </c>
      <c r="O19" s="69">
        <f t="shared" si="2"/>
        <v>0</v>
      </c>
      <c r="P19" s="69">
        <f t="shared" si="3"/>
        <v>0</v>
      </c>
      <c r="Q19" s="69">
        <f t="shared" si="4"/>
        <v>0</v>
      </c>
    </row>
    <row r="20" spans="1:17" s="72" customFormat="1" ht="31.5">
      <c r="A20" s="67"/>
      <c r="B20" s="74" t="s">
        <v>128</v>
      </c>
      <c r="C20" s="146">
        <v>100</v>
      </c>
      <c r="D20" s="120" t="s">
        <v>171</v>
      </c>
      <c r="E20" s="70" t="s">
        <v>172</v>
      </c>
      <c r="F20" s="76" t="s">
        <v>320</v>
      </c>
      <c r="G20" s="71"/>
      <c r="H20" s="71"/>
      <c r="I20" s="71"/>
      <c r="J20" s="71"/>
      <c r="K20" s="71"/>
      <c r="L20" s="71"/>
      <c r="M20" s="69">
        <f t="shared" si="0"/>
        <v>0</v>
      </c>
      <c r="N20" s="69">
        <f t="shared" si="1"/>
        <v>0</v>
      </c>
      <c r="O20" s="69">
        <f t="shared" si="2"/>
        <v>0</v>
      </c>
      <c r="P20" s="69">
        <f t="shared" si="3"/>
        <v>0</v>
      </c>
      <c r="Q20" s="69">
        <f t="shared" si="4"/>
        <v>0</v>
      </c>
    </row>
    <row r="21" spans="1:17" s="72" customFormat="1" ht="20.25" customHeight="1">
      <c r="A21" s="67"/>
      <c r="B21" s="74" t="s">
        <v>107</v>
      </c>
      <c r="C21" s="146">
        <v>300</v>
      </c>
      <c r="D21" s="69"/>
      <c r="E21" s="70" t="s">
        <v>172</v>
      </c>
      <c r="F21" s="76" t="s">
        <v>320</v>
      </c>
      <c r="G21" s="71"/>
      <c r="H21" s="71"/>
      <c r="I21" s="71"/>
      <c r="J21" s="71"/>
      <c r="K21" s="71"/>
      <c r="L21" s="71"/>
      <c r="M21" s="69">
        <f t="shared" si="0"/>
        <v>0</v>
      </c>
      <c r="N21" s="69">
        <f t="shared" si="1"/>
        <v>0</v>
      </c>
      <c r="O21" s="69">
        <f t="shared" si="2"/>
        <v>0</v>
      </c>
      <c r="P21" s="69">
        <f t="shared" si="3"/>
        <v>0</v>
      </c>
      <c r="Q21" s="69">
        <f t="shared" si="4"/>
        <v>0</v>
      </c>
    </row>
    <row r="22" spans="1:17" s="72" customFormat="1" ht="31.5">
      <c r="A22" s="67"/>
      <c r="B22" s="77" t="s">
        <v>150</v>
      </c>
      <c r="C22" s="121">
        <v>300</v>
      </c>
      <c r="D22" s="120" t="s">
        <v>171</v>
      </c>
      <c r="E22" s="79" t="s">
        <v>172</v>
      </c>
      <c r="F22" s="76" t="s">
        <v>320</v>
      </c>
      <c r="G22" s="80"/>
      <c r="H22" s="80"/>
      <c r="I22" s="80"/>
      <c r="J22" s="80"/>
      <c r="K22" s="80"/>
      <c r="L22" s="80"/>
      <c r="M22" s="69">
        <f t="shared" si="0"/>
        <v>0</v>
      </c>
      <c r="N22" s="69">
        <f t="shared" si="1"/>
        <v>0</v>
      </c>
      <c r="O22" s="69">
        <f t="shared" si="2"/>
        <v>0</v>
      </c>
      <c r="P22" s="69">
        <f t="shared" si="3"/>
        <v>0</v>
      </c>
      <c r="Q22" s="69">
        <f t="shared" si="4"/>
        <v>0</v>
      </c>
    </row>
    <row r="23" spans="1:17" s="72" customFormat="1" ht="31.5">
      <c r="A23" s="67"/>
      <c r="B23" s="74" t="s">
        <v>108</v>
      </c>
      <c r="C23" s="146">
        <v>500</v>
      </c>
      <c r="D23" s="69"/>
      <c r="E23" s="79" t="s">
        <v>172</v>
      </c>
      <c r="F23" s="76" t="s">
        <v>320</v>
      </c>
      <c r="G23" s="80"/>
      <c r="H23" s="80"/>
      <c r="I23" s="80"/>
      <c r="J23" s="80"/>
      <c r="K23" s="80"/>
      <c r="L23" s="80"/>
      <c r="M23" s="69">
        <f t="shared" si="0"/>
        <v>0</v>
      </c>
      <c r="N23" s="69">
        <f t="shared" si="1"/>
        <v>0</v>
      </c>
      <c r="O23" s="69">
        <f t="shared" si="2"/>
        <v>0</v>
      </c>
      <c r="P23" s="69">
        <f t="shared" si="3"/>
        <v>0</v>
      </c>
      <c r="Q23" s="69">
        <f t="shared" si="4"/>
        <v>0</v>
      </c>
    </row>
    <row r="24" spans="1:17" s="72" customFormat="1" ht="31.5">
      <c r="A24" s="67"/>
      <c r="B24" s="77" t="s">
        <v>151</v>
      </c>
      <c r="C24" s="146">
        <v>100</v>
      </c>
      <c r="D24" s="49" t="s">
        <v>171</v>
      </c>
      <c r="E24" s="79" t="s">
        <v>173</v>
      </c>
      <c r="F24" s="76" t="s">
        <v>320</v>
      </c>
      <c r="G24" s="80"/>
      <c r="H24" s="80"/>
      <c r="I24" s="80"/>
      <c r="J24" s="80"/>
      <c r="K24" s="80"/>
      <c r="L24" s="80"/>
      <c r="M24" s="69">
        <f t="shared" si="0"/>
        <v>0</v>
      </c>
      <c r="N24" s="69">
        <f t="shared" si="1"/>
        <v>0</v>
      </c>
      <c r="O24" s="69">
        <f t="shared" si="2"/>
        <v>0</v>
      </c>
      <c r="P24" s="69">
        <f t="shared" si="3"/>
        <v>0</v>
      </c>
      <c r="Q24" s="69">
        <f t="shared" si="4"/>
        <v>0</v>
      </c>
    </row>
    <row r="25" spans="1:17" s="72" customFormat="1" ht="31.5">
      <c r="A25" s="67"/>
      <c r="B25" s="77" t="s">
        <v>152</v>
      </c>
      <c r="C25" s="146">
        <v>300</v>
      </c>
      <c r="D25" s="69"/>
      <c r="E25" s="79" t="s">
        <v>172</v>
      </c>
      <c r="F25" s="76" t="s">
        <v>320</v>
      </c>
      <c r="G25" s="80"/>
      <c r="H25" s="80"/>
      <c r="I25" s="80"/>
      <c r="J25" s="80"/>
      <c r="K25" s="80"/>
      <c r="L25" s="80"/>
      <c r="M25" s="69">
        <f t="shared" si="0"/>
        <v>0</v>
      </c>
      <c r="N25" s="69">
        <f t="shared" si="1"/>
        <v>0</v>
      </c>
      <c r="O25" s="69">
        <f t="shared" si="2"/>
        <v>0</v>
      </c>
      <c r="P25" s="69">
        <f t="shared" si="3"/>
        <v>0</v>
      </c>
      <c r="Q25" s="69">
        <f t="shared" si="4"/>
        <v>0</v>
      </c>
    </row>
    <row r="26" spans="1:17" s="72" customFormat="1" ht="63">
      <c r="A26" s="81"/>
      <c r="B26" s="77" t="s">
        <v>500</v>
      </c>
      <c r="C26" s="146">
        <v>100</v>
      </c>
      <c r="D26" s="49" t="s">
        <v>171</v>
      </c>
      <c r="E26" s="79" t="s">
        <v>172</v>
      </c>
      <c r="F26" s="76" t="s">
        <v>320</v>
      </c>
      <c r="G26" s="71"/>
      <c r="H26" s="71"/>
      <c r="I26" s="71"/>
      <c r="J26" s="71"/>
      <c r="K26" s="71"/>
      <c r="L26" s="71"/>
      <c r="M26" s="69">
        <f t="shared" si="0"/>
        <v>0</v>
      </c>
      <c r="N26" s="69">
        <f t="shared" si="1"/>
        <v>0</v>
      </c>
      <c r="O26" s="69">
        <f t="shared" si="2"/>
        <v>0</v>
      </c>
      <c r="P26" s="69">
        <f t="shared" si="3"/>
        <v>0</v>
      </c>
      <c r="Q26" s="69">
        <f t="shared" si="4"/>
        <v>0</v>
      </c>
    </row>
    <row r="27" spans="1:17" s="72" customFormat="1" ht="29.25" customHeight="1">
      <c r="A27" s="81"/>
      <c r="B27" s="77" t="s">
        <v>87</v>
      </c>
      <c r="C27" s="146">
        <v>300</v>
      </c>
      <c r="D27" s="49" t="s">
        <v>171</v>
      </c>
      <c r="E27" s="79" t="s">
        <v>172</v>
      </c>
      <c r="F27" s="76" t="s">
        <v>320</v>
      </c>
      <c r="G27" s="71"/>
      <c r="H27" s="71"/>
      <c r="I27" s="71"/>
      <c r="J27" s="71"/>
      <c r="K27" s="71"/>
      <c r="L27" s="71"/>
      <c r="M27" s="69">
        <f t="shared" si="0"/>
        <v>0</v>
      </c>
      <c r="N27" s="69">
        <f t="shared" si="1"/>
        <v>0</v>
      </c>
      <c r="O27" s="69">
        <f t="shared" si="2"/>
        <v>0</v>
      </c>
      <c r="P27" s="69">
        <f t="shared" si="3"/>
        <v>0</v>
      </c>
      <c r="Q27" s="69">
        <f t="shared" si="4"/>
        <v>0</v>
      </c>
    </row>
    <row r="28" spans="1:17" s="72" customFormat="1" ht="31.5" customHeight="1">
      <c r="A28" s="81"/>
      <c r="B28" s="77" t="s">
        <v>153</v>
      </c>
      <c r="C28" s="146">
        <v>300</v>
      </c>
      <c r="D28" s="49" t="s">
        <v>171</v>
      </c>
      <c r="E28" s="75" t="s">
        <v>172</v>
      </c>
      <c r="F28" s="69" t="s">
        <v>320</v>
      </c>
      <c r="G28" s="71"/>
      <c r="H28" s="71"/>
      <c r="I28" s="71"/>
      <c r="J28" s="71"/>
      <c r="K28" s="71"/>
      <c r="L28" s="71"/>
      <c r="M28" s="69">
        <f t="shared" si="0"/>
        <v>0</v>
      </c>
      <c r="N28" s="69">
        <f t="shared" si="1"/>
        <v>0</v>
      </c>
      <c r="O28" s="69">
        <f t="shared" si="2"/>
        <v>0</v>
      </c>
      <c r="P28" s="69">
        <f t="shared" si="3"/>
        <v>0</v>
      </c>
      <c r="Q28" s="69">
        <f t="shared" si="4"/>
        <v>0</v>
      </c>
    </row>
    <row r="29" spans="1:17" s="72" customFormat="1" ht="33" customHeight="1">
      <c r="A29" s="67"/>
      <c r="B29" s="77" t="s">
        <v>79</v>
      </c>
      <c r="C29" s="146">
        <v>300</v>
      </c>
      <c r="D29" s="49" t="s">
        <v>171</v>
      </c>
      <c r="E29" s="79" t="s">
        <v>172</v>
      </c>
      <c r="F29" s="76" t="s">
        <v>320</v>
      </c>
      <c r="G29" s="80"/>
      <c r="H29" s="80"/>
      <c r="I29" s="80"/>
      <c r="J29" s="80"/>
      <c r="K29" s="80"/>
      <c r="L29" s="80"/>
      <c r="M29" s="69">
        <f t="shared" si="0"/>
        <v>0</v>
      </c>
      <c r="N29" s="69">
        <f t="shared" si="1"/>
        <v>0</v>
      </c>
      <c r="O29" s="69">
        <f t="shared" si="2"/>
        <v>0</v>
      </c>
      <c r="P29" s="69">
        <f t="shared" si="3"/>
        <v>0</v>
      </c>
      <c r="Q29" s="69">
        <f t="shared" si="4"/>
        <v>0</v>
      </c>
    </row>
    <row r="30" spans="1:17" s="72" customFormat="1" ht="33" customHeight="1">
      <c r="A30" s="67"/>
      <c r="B30" s="77" t="s">
        <v>132</v>
      </c>
      <c r="C30" s="148">
        <v>300</v>
      </c>
      <c r="D30" s="69"/>
      <c r="E30" s="49" t="s">
        <v>172</v>
      </c>
      <c r="F30" s="76" t="s">
        <v>320</v>
      </c>
      <c r="G30" s="80"/>
      <c r="H30" s="80"/>
      <c r="I30" s="80"/>
      <c r="J30" s="80"/>
      <c r="K30" s="80"/>
      <c r="L30" s="80"/>
      <c r="M30" s="69">
        <f t="shared" si="0"/>
        <v>0</v>
      </c>
      <c r="N30" s="69">
        <f t="shared" si="1"/>
        <v>0</v>
      </c>
      <c r="O30" s="69">
        <f t="shared" si="2"/>
        <v>0</v>
      </c>
      <c r="P30" s="69">
        <f t="shared" si="3"/>
        <v>0</v>
      </c>
      <c r="Q30" s="69">
        <f t="shared" si="4"/>
        <v>0</v>
      </c>
    </row>
    <row r="31" spans="1:17" s="72" customFormat="1" ht="32.25" customHeight="1">
      <c r="A31" s="81"/>
      <c r="B31" s="77" t="s">
        <v>131</v>
      </c>
      <c r="C31" s="149">
        <v>300</v>
      </c>
      <c r="D31" s="49" t="s">
        <v>171</v>
      </c>
      <c r="E31" s="49" t="s">
        <v>173</v>
      </c>
      <c r="F31" s="76" t="s">
        <v>320</v>
      </c>
      <c r="G31" s="71"/>
      <c r="H31" s="71"/>
      <c r="I31" s="71"/>
      <c r="J31" s="71"/>
      <c r="K31" s="71"/>
      <c r="L31" s="71"/>
      <c r="M31" s="69">
        <f t="shared" si="0"/>
        <v>0</v>
      </c>
      <c r="N31" s="69">
        <f t="shared" si="1"/>
        <v>0</v>
      </c>
      <c r="O31" s="69">
        <f t="shared" si="2"/>
        <v>0</v>
      </c>
      <c r="P31" s="69">
        <f t="shared" si="3"/>
        <v>0</v>
      </c>
      <c r="Q31" s="69">
        <f t="shared" si="4"/>
        <v>0</v>
      </c>
    </row>
    <row r="32" spans="1:17" s="72" customFormat="1" ht="78.75">
      <c r="A32" s="81"/>
      <c r="B32" s="77" t="s">
        <v>195</v>
      </c>
      <c r="C32" s="149">
        <v>100</v>
      </c>
      <c r="D32" s="69"/>
      <c r="E32" s="49" t="s">
        <v>172</v>
      </c>
      <c r="F32" s="76" t="s">
        <v>320</v>
      </c>
      <c r="G32" s="71"/>
      <c r="H32" s="71"/>
      <c r="I32" s="71"/>
      <c r="J32" s="71"/>
      <c r="K32" s="71"/>
      <c r="L32" s="71"/>
      <c r="M32" s="69">
        <f t="shared" si="0"/>
        <v>0</v>
      </c>
      <c r="N32" s="69">
        <f t="shared" si="1"/>
        <v>0</v>
      </c>
      <c r="O32" s="69">
        <f t="shared" si="2"/>
        <v>0</v>
      </c>
      <c r="P32" s="69">
        <f t="shared" si="3"/>
        <v>0</v>
      </c>
      <c r="Q32" s="69">
        <f t="shared" si="4"/>
        <v>0</v>
      </c>
    </row>
    <row r="33" spans="1:17" s="72" customFormat="1" ht="63">
      <c r="A33" s="67"/>
      <c r="B33" s="77" t="s">
        <v>175</v>
      </c>
      <c r="C33" s="149">
        <v>300</v>
      </c>
      <c r="D33" s="49" t="s">
        <v>171</v>
      </c>
      <c r="E33" s="49" t="s">
        <v>172</v>
      </c>
      <c r="F33" s="76" t="s">
        <v>320</v>
      </c>
      <c r="G33" s="80"/>
      <c r="H33" s="80"/>
      <c r="I33" s="80"/>
      <c r="J33" s="80"/>
      <c r="K33" s="80"/>
      <c r="L33" s="80"/>
      <c r="M33" s="69">
        <f t="shared" si="0"/>
        <v>0</v>
      </c>
      <c r="N33" s="69">
        <f t="shared" si="1"/>
        <v>0</v>
      </c>
      <c r="O33" s="69">
        <f t="shared" si="2"/>
        <v>0</v>
      </c>
      <c r="P33" s="69">
        <f t="shared" si="3"/>
        <v>0</v>
      </c>
      <c r="Q33" s="69">
        <f t="shared" si="4"/>
        <v>0</v>
      </c>
    </row>
    <row r="34" spans="1:17" s="72" customFormat="1" ht="31.5">
      <c r="A34" s="67"/>
      <c r="B34" s="77" t="s">
        <v>346</v>
      </c>
      <c r="C34" s="149">
        <v>300</v>
      </c>
      <c r="D34" s="69"/>
      <c r="E34" s="49" t="s">
        <v>173</v>
      </c>
      <c r="F34" s="76" t="s">
        <v>320</v>
      </c>
      <c r="G34" s="80"/>
      <c r="H34" s="80"/>
      <c r="I34" s="80"/>
      <c r="J34" s="80"/>
      <c r="K34" s="80"/>
      <c r="L34" s="80"/>
      <c r="M34" s="69">
        <f t="shared" si="0"/>
        <v>0</v>
      </c>
      <c r="N34" s="69">
        <f t="shared" si="1"/>
        <v>0</v>
      </c>
      <c r="O34" s="69">
        <f t="shared" si="2"/>
        <v>0</v>
      </c>
      <c r="P34" s="69">
        <f t="shared" si="3"/>
        <v>0</v>
      </c>
      <c r="Q34" s="69">
        <f t="shared" si="4"/>
        <v>0</v>
      </c>
    </row>
    <row r="35" spans="1:17" s="72" customFormat="1" ht="31.5">
      <c r="A35" s="81"/>
      <c r="B35" s="77" t="s">
        <v>154</v>
      </c>
      <c r="C35" s="150">
        <v>200</v>
      </c>
      <c r="D35" s="69"/>
      <c r="E35" s="82" t="s">
        <v>172</v>
      </c>
      <c r="F35" s="76" t="s">
        <v>320</v>
      </c>
      <c r="G35" s="71"/>
      <c r="H35" s="71"/>
      <c r="I35" s="71"/>
      <c r="J35" s="71"/>
      <c r="K35" s="71"/>
      <c r="L35" s="71"/>
      <c r="M35" s="69">
        <f t="shared" si="0"/>
        <v>0</v>
      </c>
      <c r="N35" s="69">
        <f t="shared" si="1"/>
        <v>0</v>
      </c>
      <c r="O35" s="69">
        <f t="shared" si="2"/>
        <v>0</v>
      </c>
      <c r="P35" s="69">
        <f t="shared" si="3"/>
        <v>0</v>
      </c>
      <c r="Q35" s="69">
        <f t="shared" si="4"/>
        <v>0</v>
      </c>
    </row>
    <row r="36" spans="1:17" s="72" customFormat="1" ht="31.5">
      <c r="A36" s="67"/>
      <c r="B36" s="77" t="s">
        <v>155</v>
      </c>
      <c r="C36" s="149">
        <v>100</v>
      </c>
      <c r="D36" s="69"/>
      <c r="E36" s="49" t="s">
        <v>172</v>
      </c>
      <c r="F36" s="76" t="s">
        <v>320</v>
      </c>
      <c r="G36" s="80"/>
      <c r="H36" s="80"/>
      <c r="I36" s="80"/>
      <c r="J36" s="80"/>
      <c r="K36" s="80"/>
      <c r="L36" s="80"/>
      <c r="M36" s="69">
        <f t="shared" si="0"/>
        <v>0</v>
      </c>
      <c r="N36" s="69">
        <f t="shared" si="1"/>
        <v>0</v>
      </c>
      <c r="O36" s="69">
        <f t="shared" si="2"/>
        <v>0</v>
      </c>
      <c r="P36" s="69">
        <f t="shared" si="3"/>
        <v>0</v>
      </c>
      <c r="Q36" s="69">
        <f t="shared" si="4"/>
        <v>0</v>
      </c>
    </row>
    <row r="37" spans="1:17" s="72" customFormat="1" ht="63">
      <c r="B37" s="77" t="s">
        <v>117</v>
      </c>
      <c r="C37" s="149">
        <v>300</v>
      </c>
      <c r="D37" s="49" t="s">
        <v>171</v>
      </c>
      <c r="E37" s="49" t="s">
        <v>172</v>
      </c>
      <c r="F37" s="76" t="s">
        <v>320</v>
      </c>
      <c r="G37" s="80"/>
      <c r="H37" s="80"/>
      <c r="I37" s="80"/>
      <c r="J37" s="80"/>
      <c r="K37" s="80"/>
      <c r="L37" s="80"/>
      <c r="M37" s="69">
        <f t="shared" si="0"/>
        <v>0</v>
      </c>
      <c r="N37" s="69">
        <f t="shared" si="1"/>
        <v>0</v>
      </c>
      <c r="O37" s="69">
        <f t="shared" si="2"/>
        <v>0</v>
      </c>
      <c r="P37" s="69">
        <f t="shared" si="3"/>
        <v>0</v>
      </c>
      <c r="Q37" s="69">
        <f t="shared" si="4"/>
        <v>0</v>
      </c>
    </row>
    <row r="38" spans="1:17" s="72" customFormat="1" ht="63">
      <c r="B38" s="77" t="s">
        <v>116</v>
      </c>
      <c r="C38" s="149">
        <v>200</v>
      </c>
      <c r="D38" s="69"/>
      <c r="E38" s="49" t="s">
        <v>172</v>
      </c>
      <c r="F38" s="76" t="s">
        <v>320</v>
      </c>
      <c r="G38" s="80"/>
      <c r="H38" s="80"/>
      <c r="I38" s="80"/>
      <c r="J38" s="80"/>
      <c r="K38" s="80"/>
      <c r="L38" s="80"/>
      <c r="M38" s="69">
        <f t="shared" si="0"/>
        <v>0</v>
      </c>
      <c r="N38" s="69">
        <f t="shared" si="1"/>
        <v>0</v>
      </c>
      <c r="O38" s="69">
        <f t="shared" si="2"/>
        <v>0</v>
      </c>
      <c r="P38" s="69">
        <f t="shared" si="3"/>
        <v>0</v>
      </c>
      <c r="Q38" s="69">
        <f t="shared" si="4"/>
        <v>0</v>
      </c>
    </row>
    <row r="39" spans="1:17" s="72" customFormat="1" ht="110.25" customHeight="1">
      <c r="A39" s="67"/>
      <c r="B39" s="77" t="s">
        <v>156</v>
      </c>
      <c r="C39" s="149">
        <v>300</v>
      </c>
      <c r="D39" s="69"/>
      <c r="E39" s="49" t="s">
        <v>172</v>
      </c>
      <c r="F39" s="76" t="s">
        <v>320</v>
      </c>
      <c r="G39" s="80"/>
      <c r="H39" s="80"/>
      <c r="I39" s="80"/>
      <c r="J39" s="80"/>
      <c r="K39" s="80"/>
      <c r="L39" s="80"/>
      <c r="M39" s="69">
        <f t="shared" si="0"/>
        <v>0</v>
      </c>
      <c r="N39" s="69">
        <f t="shared" si="1"/>
        <v>0</v>
      </c>
      <c r="O39" s="69">
        <f t="shared" si="2"/>
        <v>0</v>
      </c>
      <c r="P39" s="69">
        <f t="shared" si="3"/>
        <v>0</v>
      </c>
      <c r="Q39" s="69">
        <f t="shared" si="4"/>
        <v>0</v>
      </c>
    </row>
    <row r="40" spans="1:17" s="72" customFormat="1" ht="47.25">
      <c r="A40" s="67"/>
      <c r="B40" s="77" t="s">
        <v>157</v>
      </c>
      <c r="C40" s="151">
        <v>300</v>
      </c>
      <c r="D40" s="69"/>
      <c r="E40" s="49" t="s">
        <v>172</v>
      </c>
      <c r="F40" s="76" t="s">
        <v>320</v>
      </c>
      <c r="G40" s="80"/>
      <c r="H40" s="80"/>
      <c r="I40" s="80"/>
      <c r="J40" s="80"/>
      <c r="K40" s="80"/>
      <c r="L40" s="80"/>
      <c r="M40" s="69">
        <f t="shared" si="0"/>
        <v>0</v>
      </c>
      <c r="N40" s="69">
        <f t="shared" si="1"/>
        <v>0</v>
      </c>
      <c r="O40" s="69">
        <f t="shared" si="2"/>
        <v>0</v>
      </c>
      <c r="P40" s="69">
        <f t="shared" si="3"/>
        <v>0</v>
      </c>
      <c r="Q40" s="69">
        <f t="shared" si="4"/>
        <v>0</v>
      </c>
    </row>
    <row r="41" spans="1:17" s="72" customFormat="1">
      <c r="A41" s="67"/>
      <c r="B41" s="77" t="s">
        <v>257</v>
      </c>
      <c r="C41" s="146">
        <v>100</v>
      </c>
      <c r="D41" s="49"/>
      <c r="E41" s="49" t="s">
        <v>172</v>
      </c>
      <c r="F41" s="69" t="s">
        <v>317</v>
      </c>
      <c r="G41" s="80"/>
      <c r="H41" s="80"/>
      <c r="I41" s="80"/>
      <c r="J41" s="80"/>
      <c r="K41" s="80"/>
      <c r="L41" s="80"/>
      <c r="M41" s="69">
        <f t="shared" si="0"/>
        <v>0</v>
      </c>
      <c r="N41" s="69">
        <f t="shared" si="1"/>
        <v>0</v>
      </c>
      <c r="O41" s="69">
        <f t="shared" si="2"/>
        <v>0</v>
      </c>
      <c r="P41" s="69">
        <f t="shared" si="3"/>
        <v>0</v>
      </c>
      <c r="Q41" s="69">
        <f t="shared" si="4"/>
        <v>0</v>
      </c>
    </row>
    <row r="42" spans="1:17" s="72" customFormat="1" ht="31.5">
      <c r="A42" s="67"/>
      <c r="B42" s="77" t="s">
        <v>258</v>
      </c>
      <c r="C42" s="146">
        <v>100</v>
      </c>
      <c r="D42" s="49" t="s">
        <v>171</v>
      </c>
      <c r="E42" s="49" t="s">
        <v>172</v>
      </c>
      <c r="F42" s="69" t="s">
        <v>317</v>
      </c>
      <c r="G42" s="80"/>
      <c r="H42" s="80"/>
      <c r="I42" s="80"/>
      <c r="J42" s="80"/>
      <c r="K42" s="80"/>
      <c r="L42" s="80"/>
      <c r="M42" s="69">
        <f t="shared" si="0"/>
        <v>0</v>
      </c>
      <c r="N42" s="69">
        <f t="shared" si="1"/>
        <v>0</v>
      </c>
      <c r="O42" s="69">
        <f t="shared" si="2"/>
        <v>0</v>
      </c>
      <c r="P42" s="69">
        <f t="shared" si="3"/>
        <v>0</v>
      </c>
      <c r="Q42" s="69">
        <f t="shared" si="4"/>
        <v>0</v>
      </c>
    </row>
    <row r="43" spans="1:17" s="72" customFormat="1" ht="47.25">
      <c r="A43" s="67"/>
      <c r="B43" s="77" t="s">
        <v>259</v>
      </c>
      <c r="C43" s="146">
        <v>100</v>
      </c>
      <c r="D43" s="49" t="s">
        <v>171</v>
      </c>
      <c r="E43" s="49" t="s">
        <v>172</v>
      </c>
      <c r="F43" s="69" t="s">
        <v>317</v>
      </c>
      <c r="G43" s="80"/>
      <c r="H43" s="80"/>
      <c r="I43" s="80"/>
      <c r="J43" s="80"/>
      <c r="K43" s="80"/>
      <c r="L43" s="80"/>
      <c r="M43" s="69">
        <f t="shared" si="0"/>
        <v>0</v>
      </c>
      <c r="N43" s="69">
        <f t="shared" si="1"/>
        <v>0</v>
      </c>
      <c r="O43" s="69">
        <f t="shared" si="2"/>
        <v>0</v>
      </c>
      <c r="P43" s="69">
        <f t="shared" si="3"/>
        <v>0</v>
      </c>
      <c r="Q43" s="69">
        <f t="shared" si="4"/>
        <v>0</v>
      </c>
    </row>
    <row r="44" spans="1:17" s="72" customFormat="1">
      <c r="A44" s="67"/>
      <c r="B44" s="77" t="s">
        <v>260</v>
      </c>
      <c r="C44" s="146">
        <v>100</v>
      </c>
      <c r="D44" s="49" t="s">
        <v>171</v>
      </c>
      <c r="E44" s="49" t="s">
        <v>172</v>
      </c>
      <c r="F44" s="69" t="s">
        <v>317</v>
      </c>
      <c r="G44" s="80"/>
      <c r="H44" s="80"/>
      <c r="I44" s="80"/>
      <c r="J44" s="80"/>
      <c r="K44" s="80"/>
      <c r="L44" s="80"/>
      <c r="M44" s="69">
        <f t="shared" si="0"/>
        <v>0</v>
      </c>
      <c r="N44" s="69">
        <f t="shared" si="1"/>
        <v>0</v>
      </c>
      <c r="O44" s="69">
        <f t="shared" si="2"/>
        <v>0</v>
      </c>
      <c r="P44" s="69">
        <f t="shared" si="3"/>
        <v>0</v>
      </c>
      <c r="Q44" s="69">
        <f t="shared" si="4"/>
        <v>0</v>
      </c>
    </row>
    <row r="45" spans="1:17" s="72" customFormat="1">
      <c r="A45" s="67"/>
      <c r="B45" s="77" t="s">
        <v>261</v>
      </c>
      <c r="C45" s="146">
        <v>100</v>
      </c>
      <c r="D45" s="49" t="s">
        <v>171</v>
      </c>
      <c r="E45" s="49" t="s">
        <v>172</v>
      </c>
      <c r="F45" s="69" t="s">
        <v>317</v>
      </c>
      <c r="G45" s="80"/>
      <c r="H45" s="80"/>
      <c r="I45" s="80"/>
      <c r="J45" s="80"/>
      <c r="K45" s="80"/>
      <c r="L45" s="80"/>
      <c r="M45" s="69">
        <f t="shared" si="0"/>
        <v>0</v>
      </c>
      <c r="N45" s="69">
        <f t="shared" si="1"/>
        <v>0</v>
      </c>
      <c r="O45" s="69">
        <f t="shared" si="2"/>
        <v>0</v>
      </c>
      <c r="P45" s="69">
        <f t="shared" si="3"/>
        <v>0</v>
      </c>
      <c r="Q45" s="69">
        <f t="shared" si="4"/>
        <v>0</v>
      </c>
    </row>
    <row r="46" spans="1:17" s="72" customFormat="1">
      <c r="A46" s="67"/>
      <c r="B46" s="77" t="s">
        <v>262</v>
      </c>
      <c r="C46" s="146">
        <v>100</v>
      </c>
      <c r="D46" s="49"/>
      <c r="E46" s="49" t="s">
        <v>172</v>
      </c>
      <c r="F46" s="69" t="s">
        <v>317</v>
      </c>
      <c r="G46" s="80"/>
      <c r="H46" s="80"/>
      <c r="I46" s="80"/>
      <c r="J46" s="80"/>
      <c r="K46" s="80"/>
      <c r="L46" s="80"/>
      <c r="M46" s="69">
        <f t="shared" si="0"/>
        <v>0</v>
      </c>
      <c r="N46" s="69">
        <f t="shared" si="1"/>
        <v>0</v>
      </c>
      <c r="O46" s="69">
        <f t="shared" si="2"/>
        <v>0</v>
      </c>
      <c r="P46" s="69">
        <f t="shared" si="3"/>
        <v>0</v>
      </c>
      <c r="Q46" s="69">
        <f t="shared" si="4"/>
        <v>0</v>
      </c>
    </row>
    <row r="47" spans="1:17" s="72" customFormat="1" ht="78.75">
      <c r="A47" s="67"/>
      <c r="B47" s="77" t="s">
        <v>264</v>
      </c>
      <c r="C47" s="146">
        <v>100</v>
      </c>
      <c r="D47" s="69"/>
      <c r="E47" s="49" t="s">
        <v>172</v>
      </c>
      <c r="F47" s="69" t="s">
        <v>317</v>
      </c>
      <c r="G47" s="80"/>
      <c r="H47" s="80"/>
      <c r="I47" s="80"/>
      <c r="J47" s="80"/>
      <c r="K47" s="80"/>
      <c r="L47" s="80"/>
      <c r="M47" s="69">
        <f t="shared" si="0"/>
        <v>0</v>
      </c>
      <c r="N47" s="69">
        <f t="shared" si="1"/>
        <v>0</v>
      </c>
      <c r="O47" s="69">
        <f t="shared" si="2"/>
        <v>0</v>
      </c>
      <c r="P47" s="69">
        <f t="shared" si="3"/>
        <v>0</v>
      </c>
      <c r="Q47" s="69">
        <f t="shared" si="4"/>
        <v>0</v>
      </c>
    </row>
    <row r="48" spans="1:17" s="72" customFormat="1" ht="63">
      <c r="A48" s="67"/>
      <c r="B48" s="77" t="s">
        <v>357</v>
      </c>
      <c r="C48" s="121">
        <v>100</v>
      </c>
      <c r="D48" s="120" t="s">
        <v>171</v>
      </c>
      <c r="E48" s="120" t="s">
        <v>172</v>
      </c>
      <c r="F48" s="121" t="s">
        <v>319</v>
      </c>
      <c r="G48" s="55"/>
      <c r="H48" s="55"/>
      <c r="I48" s="55"/>
      <c r="J48" s="55"/>
      <c r="K48" s="55"/>
      <c r="L48" s="55"/>
      <c r="M48" s="78">
        <f t="shared" si="0"/>
        <v>0</v>
      </c>
      <c r="N48" s="78">
        <f t="shared" si="1"/>
        <v>0</v>
      </c>
      <c r="O48" s="78">
        <f t="shared" si="2"/>
        <v>0</v>
      </c>
      <c r="P48" s="78">
        <f t="shared" si="3"/>
        <v>0</v>
      </c>
      <c r="Q48" s="78">
        <f t="shared" si="4"/>
        <v>0</v>
      </c>
    </row>
    <row r="49" spans="1:17" s="72" customFormat="1" ht="47.25" customHeight="1">
      <c r="A49" s="63"/>
      <c r="B49" s="65" t="s">
        <v>101</v>
      </c>
      <c r="C49" s="84"/>
      <c r="D49" s="85"/>
      <c r="E49" s="84"/>
      <c r="F49" s="84"/>
      <c r="G49" s="86"/>
      <c r="H49" s="86"/>
      <c r="I49" s="86"/>
      <c r="J49" s="86"/>
      <c r="K49" s="86"/>
      <c r="L49" s="86"/>
      <c r="M49" s="86"/>
      <c r="N49" s="86"/>
      <c r="O49" s="86"/>
      <c r="P49" s="86"/>
      <c r="Q49" s="86"/>
    </row>
    <row r="50" spans="1:17" s="72" customFormat="1" ht="31.5">
      <c r="A50" s="67"/>
      <c r="B50" s="77" t="s">
        <v>301</v>
      </c>
      <c r="C50" s="146">
        <v>300</v>
      </c>
      <c r="D50" s="49" t="s">
        <v>171</v>
      </c>
      <c r="E50" s="87" t="s">
        <v>172</v>
      </c>
      <c r="F50" s="76" t="s">
        <v>320</v>
      </c>
      <c r="G50" s="71"/>
      <c r="H50" s="71"/>
      <c r="I50" s="71"/>
      <c r="J50" s="71"/>
      <c r="K50" s="71"/>
      <c r="L50" s="71"/>
      <c r="M50" s="69">
        <f t="shared" si="0"/>
        <v>0</v>
      </c>
      <c r="N50" s="69">
        <f t="shared" si="1"/>
        <v>0</v>
      </c>
      <c r="O50" s="69">
        <f t="shared" si="2"/>
        <v>0</v>
      </c>
      <c r="P50" s="69">
        <f t="shared" si="3"/>
        <v>0</v>
      </c>
      <c r="Q50" s="69">
        <f t="shared" si="4"/>
        <v>0</v>
      </c>
    </row>
    <row r="51" spans="1:17" s="72" customFormat="1" ht="47.25">
      <c r="A51" s="67"/>
      <c r="B51" s="77" t="s">
        <v>302</v>
      </c>
      <c r="C51" s="146">
        <v>300</v>
      </c>
      <c r="D51" s="49" t="s">
        <v>171</v>
      </c>
      <c r="E51" s="87" t="s">
        <v>173</v>
      </c>
      <c r="F51" s="76" t="s">
        <v>320</v>
      </c>
      <c r="G51" s="71"/>
      <c r="H51" s="71"/>
      <c r="I51" s="71"/>
      <c r="J51" s="71"/>
      <c r="K51" s="71"/>
      <c r="L51" s="71"/>
      <c r="M51" s="69">
        <f t="shared" si="0"/>
        <v>0</v>
      </c>
      <c r="N51" s="69">
        <f t="shared" si="1"/>
        <v>0</v>
      </c>
      <c r="O51" s="69">
        <f t="shared" si="2"/>
        <v>0</v>
      </c>
      <c r="P51" s="69">
        <f t="shared" si="3"/>
        <v>0</v>
      </c>
      <c r="Q51" s="69">
        <f t="shared" si="4"/>
        <v>0</v>
      </c>
    </row>
    <row r="52" spans="1:17" s="72" customFormat="1" ht="47.25">
      <c r="A52" s="67"/>
      <c r="B52" s="77" t="s">
        <v>158</v>
      </c>
      <c r="C52" s="146">
        <v>300</v>
      </c>
      <c r="D52" s="49" t="s">
        <v>171</v>
      </c>
      <c r="E52" s="49" t="s">
        <v>172</v>
      </c>
      <c r="F52" s="76" t="s">
        <v>320</v>
      </c>
      <c r="G52" s="80"/>
      <c r="H52" s="80"/>
      <c r="I52" s="80"/>
      <c r="J52" s="80"/>
      <c r="K52" s="80"/>
      <c r="L52" s="80"/>
      <c r="M52" s="69">
        <f t="shared" si="0"/>
        <v>0</v>
      </c>
      <c r="N52" s="69">
        <f t="shared" si="1"/>
        <v>0</v>
      </c>
      <c r="O52" s="69">
        <f t="shared" si="2"/>
        <v>0</v>
      </c>
      <c r="P52" s="69">
        <f t="shared" si="3"/>
        <v>0</v>
      </c>
      <c r="Q52" s="69">
        <f t="shared" si="4"/>
        <v>0</v>
      </c>
    </row>
    <row r="53" spans="1:17" s="72" customFormat="1" ht="47.25">
      <c r="A53" s="67"/>
      <c r="B53" s="77" t="s">
        <v>159</v>
      </c>
      <c r="C53" s="146">
        <v>300</v>
      </c>
      <c r="D53" s="69"/>
      <c r="E53" s="49" t="s">
        <v>172</v>
      </c>
      <c r="F53" s="76" t="s">
        <v>320</v>
      </c>
      <c r="G53" s="80"/>
      <c r="H53" s="80"/>
      <c r="I53" s="80"/>
      <c r="J53" s="80"/>
      <c r="K53" s="80"/>
      <c r="L53" s="80"/>
      <c r="M53" s="69">
        <f t="shared" si="0"/>
        <v>0</v>
      </c>
      <c r="N53" s="69">
        <f t="shared" si="1"/>
        <v>0</v>
      </c>
      <c r="O53" s="69">
        <f t="shared" si="2"/>
        <v>0</v>
      </c>
      <c r="P53" s="69">
        <f t="shared" si="3"/>
        <v>0</v>
      </c>
      <c r="Q53" s="69">
        <f t="shared" si="4"/>
        <v>0</v>
      </c>
    </row>
    <row r="54" spans="1:17" s="72" customFormat="1" ht="47.25">
      <c r="A54" s="67"/>
      <c r="B54" s="77" t="s">
        <v>110</v>
      </c>
      <c r="C54" s="146">
        <v>300</v>
      </c>
      <c r="D54" s="69"/>
      <c r="E54" s="49" t="s">
        <v>172</v>
      </c>
      <c r="F54" s="76" t="s">
        <v>320</v>
      </c>
      <c r="G54" s="80"/>
      <c r="H54" s="80"/>
      <c r="I54" s="80"/>
      <c r="J54" s="80"/>
      <c r="K54" s="80"/>
      <c r="L54" s="80"/>
      <c r="M54" s="69">
        <f t="shared" si="0"/>
        <v>0</v>
      </c>
      <c r="N54" s="69">
        <f t="shared" si="1"/>
        <v>0</v>
      </c>
      <c r="O54" s="69">
        <f t="shared" si="2"/>
        <v>0</v>
      </c>
      <c r="P54" s="69">
        <f t="shared" si="3"/>
        <v>0</v>
      </c>
      <c r="Q54" s="69">
        <f t="shared" si="4"/>
        <v>0</v>
      </c>
    </row>
    <row r="55" spans="1:17" s="72" customFormat="1">
      <c r="A55" s="67"/>
      <c r="B55" s="77" t="s">
        <v>160</v>
      </c>
      <c r="C55" s="146">
        <v>100</v>
      </c>
      <c r="D55" s="69"/>
      <c r="E55" s="49" t="s">
        <v>172</v>
      </c>
      <c r="F55" s="76" t="s">
        <v>320</v>
      </c>
      <c r="G55" s="80"/>
      <c r="H55" s="80"/>
      <c r="I55" s="80"/>
      <c r="J55" s="80"/>
      <c r="K55" s="80"/>
      <c r="L55" s="80"/>
      <c r="M55" s="69">
        <f t="shared" si="0"/>
        <v>0</v>
      </c>
      <c r="N55" s="69">
        <f t="shared" si="1"/>
        <v>0</v>
      </c>
      <c r="O55" s="69">
        <f t="shared" si="2"/>
        <v>0</v>
      </c>
      <c r="P55" s="69">
        <f t="shared" si="3"/>
        <v>0</v>
      </c>
      <c r="Q55" s="69">
        <f t="shared" si="4"/>
        <v>0</v>
      </c>
    </row>
    <row r="56" spans="1:17" s="72" customFormat="1" ht="47.25">
      <c r="A56" s="67"/>
      <c r="B56" s="77" t="s">
        <v>303</v>
      </c>
      <c r="C56" s="146">
        <v>100</v>
      </c>
      <c r="D56" s="69"/>
      <c r="E56" s="49" t="s">
        <v>173</v>
      </c>
      <c r="F56" s="76" t="s">
        <v>320</v>
      </c>
      <c r="G56" s="80"/>
      <c r="H56" s="80"/>
      <c r="I56" s="80"/>
      <c r="J56" s="80"/>
      <c r="K56" s="80"/>
      <c r="L56" s="80"/>
      <c r="M56" s="69">
        <f t="shared" si="0"/>
        <v>0</v>
      </c>
      <c r="N56" s="69">
        <f t="shared" si="1"/>
        <v>0</v>
      </c>
      <c r="O56" s="69">
        <f t="shared" si="2"/>
        <v>0</v>
      </c>
      <c r="P56" s="69">
        <f t="shared" si="3"/>
        <v>0</v>
      </c>
      <c r="Q56" s="69">
        <f t="shared" si="4"/>
        <v>0</v>
      </c>
    </row>
    <row r="57" spans="1:17" s="72" customFormat="1" ht="47.25">
      <c r="A57" s="81"/>
      <c r="B57" s="77" t="s">
        <v>161</v>
      </c>
      <c r="C57" s="146">
        <v>100</v>
      </c>
      <c r="D57" s="49" t="s">
        <v>171</v>
      </c>
      <c r="E57" s="49" t="s">
        <v>176</v>
      </c>
      <c r="F57" s="76" t="s">
        <v>320</v>
      </c>
      <c r="G57" s="71"/>
      <c r="H57" s="71"/>
      <c r="I57" s="71"/>
      <c r="J57" s="71"/>
      <c r="K57" s="71"/>
      <c r="L57" s="71"/>
      <c r="M57" s="69">
        <f t="shared" si="0"/>
        <v>0</v>
      </c>
      <c r="N57" s="69">
        <f t="shared" si="1"/>
        <v>0</v>
      </c>
      <c r="O57" s="69">
        <f t="shared" si="2"/>
        <v>0</v>
      </c>
      <c r="P57" s="69">
        <f t="shared" si="3"/>
        <v>0</v>
      </c>
      <c r="Q57" s="69">
        <f t="shared" si="4"/>
        <v>0</v>
      </c>
    </row>
    <row r="58" spans="1:17" s="72" customFormat="1">
      <c r="A58" s="81"/>
      <c r="B58" s="77" t="s">
        <v>111</v>
      </c>
      <c r="C58" s="146">
        <v>300</v>
      </c>
      <c r="D58" s="69"/>
      <c r="E58" s="49" t="s">
        <v>173</v>
      </c>
      <c r="F58" s="76" t="s">
        <v>320</v>
      </c>
      <c r="G58" s="71"/>
      <c r="H58" s="71"/>
      <c r="I58" s="71"/>
      <c r="J58" s="71"/>
      <c r="K58" s="71"/>
      <c r="L58" s="71"/>
      <c r="M58" s="69">
        <f t="shared" si="0"/>
        <v>0</v>
      </c>
      <c r="N58" s="69">
        <f t="shared" si="1"/>
        <v>0</v>
      </c>
      <c r="O58" s="69">
        <f t="shared" si="2"/>
        <v>0</v>
      </c>
      <c r="P58" s="69">
        <f t="shared" si="3"/>
        <v>0</v>
      </c>
      <c r="Q58" s="69">
        <f t="shared" si="4"/>
        <v>0</v>
      </c>
    </row>
    <row r="59" spans="1:17" s="72" customFormat="1">
      <c r="A59" s="81"/>
      <c r="B59" s="77" t="s">
        <v>162</v>
      </c>
      <c r="C59" s="146">
        <v>300</v>
      </c>
      <c r="D59" s="69"/>
      <c r="E59" s="49" t="s">
        <v>176</v>
      </c>
      <c r="F59" s="76" t="s">
        <v>320</v>
      </c>
      <c r="G59" s="71"/>
      <c r="H59" s="71"/>
      <c r="I59" s="71"/>
      <c r="J59" s="71"/>
      <c r="K59" s="71"/>
      <c r="L59" s="71"/>
      <c r="M59" s="69">
        <f t="shared" si="0"/>
        <v>0</v>
      </c>
      <c r="N59" s="69">
        <f t="shared" si="1"/>
        <v>0</v>
      </c>
      <c r="O59" s="69">
        <f t="shared" si="2"/>
        <v>0</v>
      </c>
      <c r="P59" s="69">
        <f t="shared" si="3"/>
        <v>0</v>
      </c>
      <c r="Q59" s="69">
        <f t="shared" si="4"/>
        <v>0</v>
      </c>
    </row>
    <row r="60" spans="1:17" s="72" customFormat="1" ht="16.5" customHeight="1">
      <c r="A60" s="81"/>
      <c r="B60" s="77" t="s">
        <v>163</v>
      </c>
      <c r="C60" s="146">
        <v>300</v>
      </c>
      <c r="D60" s="69"/>
      <c r="E60" s="87" t="s">
        <v>174</v>
      </c>
      <c r="F60" s="76" t="s">
        <v>320</v>
      </c>
      <c r="G60" s="71"/>
      <c r="H60" s="71"/>
      <c r="I60" s="71"/>
      <c r="J60" s="71"/>
      <c r="K60" s="71"/>
      <c r="L60" s="71"/>
      <c r="M60" s="69">
        <f t="shared" si="0"/>
        <v>0</v>
      </c>
      <c r="N60" s="69">
        <f t="shared" si="1"/>
        <v>0</v>
      </c>
      <c r="O60" s="69">
        <f t="shared" si="2"/>
        <v>0</v>
      </c>
      <c r="P60" s="69">
        <f t="shared" si="3"/>
        <v>0</v>
      </c>
      <c r="Q60" s="69">
        <f t="shared" si="4"/>
        <v>0</v>
      </c>
    </row>
    <row r="61" spans="1:17" s="72" customFormat="1">
      <c r="A61" s="67"/>
      <c r="B61" s="71" t="s">
        <v>104</v>
      </c>
      <c r="C61" s="146">
        <v>300</v>
      </c>
      <c r="D61" s="69"/>
      <c r="E61" s="87" t="s">
        <v>173</v>
      </c>
      <c r="F61" s="76" t="s">
        <v>320</v>
      </c>
      <c r="G61" s="71"/>
      <c r="H61" s="71"/>
      <c r="I61" s="71"/>
      <c r="J61" s="71"/>
      <c r="K61" s="71"/>
      <c r="L61" s="71"/>
      <c r="M61" s="69">
        <f t="shared" si="0"/>
        <v>0</v>
      </c>
      <c r="N61" s="69">
        <f t="shared" si="1"/>
        <v>0</v>
      </c>
      <c r="O61" s="69">
        <f t="shared" si="2"/>
        <v>0</v>
      </c>
      <c r="P61" s="69">
        <f t="shared" si="3"/>
        <v>0</v>
      </c>
      <c r="Q61" s="69">
        <f t="shared" si="4"/>
        <v>0</v>
      </c>
    </row>
    <row r="62" spans="1:17" s="72" customFormat="1">
      <c r="A62" s="67"/>
      <c r="B62" s="71" t="s">
        <v>105</v>
      </c>
      <c r="C62" s="146">
        <v>300</v>
      </c>
      <c r="D62" s="69"/>
      <c r="E62" s="87" t="s">
        <v>173</v>
      </c>
      <c r="F62" s="76" t="s">
        <v>320</v>
      </c>
      <c r="G62" s="71"/>
      <c r="H62" s="71"/>
      <c r="I62" s="71"/>
      <c r="J62" s="71"/>
      <c r="K62" s="71"/>
      <c r="L62" s="71"/>
      <c r="M62" s="69">
        <f t="shared" si="0"/>
        <v>0</v>
      </c>
      <c r="N62" s="69">
        <f t="shared" si="1"/>
        <v>0</v>
      </c>
      <c r="O62" s="69">
        <f t="shared" si="2"/>
        <v>0</v>
      </c>
      <c r="P62" s="69">
        <f t="shared" si="3"/>
        <v>0</v>
      </c>
      <c r="Q62" s="69">
        <f t="shared" si="4"/>
        <v>0</v>
      </c>
    </row>
    <row r="63" spans="1:17" s="72" customFormat="1">
      <c r="A63" s="67"/>
      <c r="B63" s="71" t="s">
        <v>106</v>
      </c>
      <c r="C63" s="146">
        <v>300</v>
      </c>
      <c r="D63" s="69"/>
      <c r="E63" s="49" t="s">
        <v>172</v>
      </c>
      <c r="F63" s="76" t="s">
        <v>320</v>
      </c>
      <c r="G63" s="80"/>
      <c r="H63" s="80"/>
      <c r="I63" s="80"/>
      <c r="J63" s="80"/>
      <c r="K63" s="80"/>
      <c r="L63" s="80"/>
      <c r="M63" s="69">
        <f t="shared" si="0"/>
        <v>0</v>
      </c>
      <c r="N63" s="69">
        <f t="shared" si="1"/>
        <v>0</v>
      </c>
      <c r="O63" s="69">
        <f t="shared" si="2"/>
        <v>0</v>
      </c>
      <c r="P63" s="69">
        <f t="shared" si="3"/>
        <v>0</v>
      </c>
      <c r="Q63" s="69">
        <f t="shared" si="4"/>
        <v>0</v>
      </c>
    </row>
    <row r="64" spans="1:17" s="72" customFormat="1" ht="31.5">
      <c r="A64" s="81"/>
      <c r="B64" s="88" t="s">
        <v>164</v>
      </c>
      <c r="C64" s="121">
        <v>100</v>
      </c>
      <c r="D64" s="69"/>
      <c r="E64" s="87" t="s">
        <v>176</v>
      </c>
      <c r="F64" s="76" t="s">
        <v>320</v>
      </c>
      <c r="G64" s="71"/>
      <c r="H64" s="71"/>
      <c r="I64" s="71"/>
      <c r="J64" s="71"/>
      <c r="K64" s="71"/>
      <c r="L64" s="71"/>
      <c r="M64" s="69">
        <f t="shared" si="0"/>
        <v>0</v>
      </c>
      <c r="N64" s="69">
        <f t="shared" si="1"/>
        <v>0</v>
      </c>
      <c r="O64" s="69">
        <f t="shared" si="2"/>
        <v>0</v>
      </c>
      <c r="P64" s="69">
        <f t="shared" si="3"/>
        <v>0</v>
      </c>
      <c r="Q64" s="69">
        <f t="shared" si="4"/>
        <v>0</v>
      </c>
    </row>
    <row r="65" spans="1:17" s="72" customFormat="1" ht="47.25">
      <c r="A65" s="67"/>
      <c r="B65" s="77" t="s">
        <v>165</v>
      </c>
      <c r="C65" s="146">
        <v>100</v>
      </c>
      <c r="D65" s="49" t="s">
        <v>171</v>
      </c>
      <c r="E65" s="87" t="s">
        <v>172</v>
      </c>
      <c r="F65" s="76" t="s">
        <v>320</v>
      </c>
      <c r="G65" s="71"/>
      <c r="H65" s="71"/>
      <c r="I65" s="71"/>
      <c r="J65" s="71"/>
      <c r="K65" s="71"/>
      <c r="L65" s="71"/>
      <c r="M65" s="69">
        <f t="shared" si="0"/>
        <v>0</v>
      </c>
      <c r="N65" s="69">
        <f t="shared" si="1"/>
        <v>0</v>
      </c>
      <c r="O65" s="69">
        <f t="shared" si="2"/>
        <v>0</v>
      </c>
      <c r="P65" s="69">
        <f t="shared" si="3"/>
        <v>0</v>
      </c>
      <c r="Q65" s="69">
        <f t="shared" si="4"/>
        <v>0</v>
      </c>
    </row>
    <row r="66" spans="1:17" s="72" customFormat="1" ht="29.25" customHeight="1">
      <c r="A66" s="81"/>
      <c r="B66" s="77" t="s">
        <v>99</v>
      </c>
      <c r="C66" s="121">
        <v>100</v>
      </c>
      <c r="D66" s="69"/>
      <c r="E66" s="87" t="s">
        <v>172</v>
      </c>
      <c r="F66" s="76" t="s">
        <v>320</v>
      </c>
      <c r="G66" s="71"/>
      <c r="H66" s="71"/>
      <c r="I66" s="71"/>
      <c r="J66" s="71"/>
      <c r="K66" s="71"/>
      <c r="L66" s="71"/>
      <c r="M66" s="69">
        <f t="shared" si="0"/>
        <v>0</v>
      </c>
      <c r="N66" s="69">
        <f t="shared" si="1"/>
        <v>0</v>
      </c>
      <c r="O66" s="69">
        <f t="shared" si="2"/>
        <v>0</v>
      </c>
      <c r="P66" s="69">
        <f t="shared" si="3"/>
        <v>0</v>
      </c>
      <c r="Q66" s="69">
        <f t="shared" si="4"/>
        <v>0</v>
      </c>
    </row>
    <row r="67" spans="1:17" s="72" customFormat="1" ht="31.5">
      <c r="A67" s="81"/>
      <c r="B67" s="77" t="s">
        <v>92</v>
      </c>
      <c r="C67" s="121">
        <v>100</v>
      </c>
      <c r="D67" s="69"/>
      <c r="E67" s="87" t="s">
        <v>172</v>
      </c>
      <c r="F67" s="76" t="s">
        <v>320</v>
      </c>
      <c r="G67" s="71"/>
      <c r="H67" s="71"/>
      <c r="I67" s="71"/>
      <c r="J67" s="71"/>
      <c r="K67" s="71"/>
      <c r="L67" s="71"/>
      <c r="M67" s="69">
        <f t="shared" si="0"/>
        <v>0</v>
      </c>
      <c r="N67" s="69">
        <f t="shared" si="1"/>
        <v>0</v>
      </c>
      <c r="O67" s="69">
        <f t="shared" si="2"/>
        <v>0</v>
      </c>
      <c r="P67" s="69">
        <f t="shared" si="3"/>
        <v>0</v>
      </c>
      <c r="Q67" s="69">
        <f t="shared" si="4"/>
        <v>0</v>
      </c>
    </row>
    <row r="68" spans="1:17" s="72" customFormat="1" ht="47.25">
      <c r="A68" s="81"/>
      <c r="B68" s="77" t="s">
        <v>338</v>
      </c>
      <c r="C68" s="121">
        <v>200</v>
      </c>
      <c r="D68" s="49" t="s">
        <v>171</v>
      </c>
      <c r="E68" s="87" t="s">
        <v>172</v>
      </c>
      <c r="F68" s="76" t="s">
        <v>320</v>
      </c>
      <c r="G68" s="71"/>
      <c r="H68" s="71"/>
      <c r="I68" s="71"/>
      <c r="J68" s="71"/>
      <c r="K68" s="71"/>
      <c r="L68" s="71"/>
      <c r="M68" s="69">
        <f t="shared" si="0"/>
        <v>0</v>
      </c>
      <c r="N68" s="69">
        <f t="shared" si="1"/>
        <v>0</v>
      </c>
      <c r="O68" s="69">
        <f t="shared" si="2"/>
        <v>0</v>
      </c>
      <c r="P68" s="69">
        <f t="shared" si="3"/>
        <v>0</v>
      </c>
      <c r="Q68" s="69">
        <f t="shared" si="4"/>
        <v>0</v>
      </c>
    </row>
    <row r="69" spans="1:17" s="72" customFormat="1">
      <c r="A69" s="81"/>
      <c r="B69" s="77" t="s">
        <v>304</v>
      </c>
      <c r="C69" s="121">
        <v>300</v>
      </c>
      <c r="D69" s="49" t="s">
        <v>171</v>
      </c>
      <c r="E69" s="87" t="s">
        <v>172</v>
      </c>
      <c r="F69" s="76" t="s">
        <v>320</v>
      </c>
      <c r="G69" s="71"/>
      <c r="H69" s="71"/>
      <c r="I69" s="71"/>
      <c r="J69" s="71"/>
      <c r="K69" s="71"/>
      <c r="L69" s="71"/>
      <c r="M69" s="69">
        <f t="shared" si="0"/>
        <v>0</v>
      </c>
      <c r="N69" s="69">
        <f t="shared" si="1"/>
        <v>0</v>
      </c>
      <c r="O69" s="69">
        <f t="shared" si="2"/>
        <v>0</v>
      </c>
      <c r="P69" s="69">
        <f t="shared" si="3"/>
        <v>0</v>
      </c>
      <c r="Q69" s="69">
        <f t="shared" si="4"/>
        <v>0</v>
      </c>
    </row>
    <row r="70" spans="1:17" s="72" customFormat="1" ht="47.25">
      <c r="A70" s="67"/>
      <c r="B70" s="88" t="s">
        <v>305</v>
      </c>
      <c r="C70" s="146">
        <v>100</v>
      </c>
      <c r="D70" s="49" t="s">
        <v>171</v>
      </c>
      <c r="E70" s="87" t="s">
        <v>172</v>
      </c>
      <c r="F70" s="76" t="s">
        <v>320</v>
      </c>
      <c r="G70" s="71"/>
      <c r="H70" s="71"/>
      <c r="I70" s="71"/>
      <c r="J70" s="71"/>
      <c r="K70" s="71"/>
      <c r="L70" s="71"/>
      <c r="M70" s="69">
        <f t="shared" si="0"/>
        <v>0</v>
      </c>
      <c r="N70" s="69">
        <f t="shared" si="1"/>
        <v>0</v>
      </c>
      <c r="O70" s="69">
        <f t="shared" si="2"/>
        <v>0</v>
      </c>
      <c r="P70" s="69">
        <f t="shared" si="3"/>
        <v>0</v>
      </c>
      <c r="Q70" s="69">
        <f t="shared" si="4"/>
        <v>0</v>
      </c>
    </row>
    <row r="71" spans="1:17" s="72" customFormat="1" ht="47.25">
      <c r="A71" s="67"/>
      <c r="B71" s="88" t="s">
        <v>130</v>
      </c>
      <c r="C71" s="146">
        <v>100</v>
      </c>
      <c r="D71" s="49" t="s">
        <v>171</v>
      </c>
      <c r="E71" s="87" t="s">
        <v>172</v>
      </c>
      <c r="F71" s="76" t="s">
        <v>320</v>
      </c>
      <c r="G71" s="71"/>
      <c r="H71" s="71"/>
      <c r="I71" s="71"/>
      <c r="J71" s="71"/>
      <c r="K71" s="71"/>
      <c r="L71" s="71"/>
      <c r="M71" s="69">
        <f t="shared" si="0"/>
        <v>0</v>
      </c>
      <c r="N71" s="69">
        <f t="shared" si="1"/>
        <v>0</v>
      </c>
      <c r="O71" s="69">
        <f t="shared" si="2"/>
        <v>0</v>
      </c>
      <c r="P71" s="69">
        <f t="shared" si="3"/>
        <v>0</v>
      </c>
      <c r="Q71" s="69">
        <f t="shared" si="4"/>
        <v>0</v>
      </c>
    </row>
    <row r="72" spans="1:17" s="72" customFormat="1" ht="15.75" customHeight="1">
      <c r="A72" s="81"/>
      <c r="B72" s="77" t="s">
        <v>102</v>
      </c>
      <c r="C72" s="121">
        <v>300</v>
      </c>
      <c r="D72" s="69"/>
      <c r="E72" s="87" t="s">
        <v>172</v>
      </c>
      <c r="F72" s="76" t="s">
        <v>320</v>
      </c>
      <c r="G72" s="71"/>
      <c r="H72" s="71"/>
      <c r="I72" s="71"/>
      <c r="J72" s="71"/>
      <c r="K72" s="71"/>
      <c r="L72" s="71"/>
      <c r="M72" s="69">
        <f t="shared" si="0"/>
        <v>0</v>
      </c>
      <c r="N72" s="69">
        <f t="shared" si="1"/>
        <v>0</v>
      </c>
      <c r="O72" s="69">
        <f t="shared" si="2"/>
        <v>0</v>
      </c>
      <c r="P72" s="69">
        <f t="shared" si="3"/>
        <v>0</v>
      </c>
      <c r="Q72" s="69">
        <f t="shared" si="4"/>
        <v>0</v>
      </c>
    </row>
    <row r="73" spans="1:17" s="72" customFormat="1">
      <c r="A73" s="81"/>
      <c r="B73" s="77" t="s">
        <v>93</v>
      </c>
      <c r="C73" s="121">
        <v>300</v>
      </c>
      <c r="D73" s="69"/>
      <c r="E73" s="87" t="s">
        <v>176</v>
      </c>
      <c r="F73" s="76" t="s">
        <v>320</v>
      </c>
      <c r="G73" s="71"/>
      <c r="H73" s="71"/>
      <c r="I73" s="71"/>
      <c r="J73" s="71"/>
      <c r="K73" s="71"/>
      <c r="L73" s="71"/>
      <c r="M73" s="69">
        <f t="shared" si="0"/>
        <v>0</v>
      </c>
      <c r="N73" s="69">
        <f t="shared" si="1"/>
        <v>0</v>
      </c>
      <c r="O73" s="69">
        <f t="shared" si="2"/>
        <v>0</v>
      </c>
      <c r="P73" s="69">
        <f t="shared" si="3"/>
        <v>0</v>
      </c>
      <c r="Q73" s="69">
        <f t="shared" si="4"/>
        <v>0</v>
      </c>
    </row>
    <row r="74" spans="1:17" s="72" customFormat="1" ht="47.25">
      <c r="A74" s="81"/>
      <c r="B74" s="77" t="s">
        <v>109</v>
      </c>
      <c r="C74" s="121">
        <v>200</v>
      </c>
      <c r="D74" s="69"/>
      <c r="E74" s="87" t="s">
        <v>172</v>
      </c>
      <c r="F74" s="76" t="s">
        <v>320</v>
      </c>
      <c r="G74" s="71"/>
      <c r="H74" s="71"/>
      <c r="I74" s="71"/>
      <c r="J74" s="71"/>
      <c r="K74" s="71"/>
      <c r="L74" s="71"/>
      <c r="M74" s="69">
        <f t="shared" si="0"/>
        <v>0</v>
      </c>
      <c r="N74" s="69">
        <f t="shared" si="1"/>
        <v>0</v>
      </c>
      <c r="O74" s="69">
        <f t="shared" si="2"/>
        <v>0</v>
      </c>
      <c r="P74" s="69">
        <f t="shared" si="3"/>
        <v>0</v>
      </c>
      <c r="Q74" s="69">
        <f t="shared" si="4"/>
        <v>0</v>
      </c>
    </row>
    <row r="75" spans="1:17" s="72" customFormat="1">
      <c r="A75" s="81"/>
      <c r="B75" s="77" t="s">
        <v>90</v>
      </c>
      <c r="C75" s="121">
        <v>100</v>
      </c>
      <c r="D75" s="69"/>
      <c r="E75" s="87" t="s">
        <v>172</v>
      </c>
      <c r="F75" s="76" t="s">
        <v>320</v>
      </c>
      <c r="G75" s="71"/>
      <c r="H75" s="71"/>
      <c r="I75" s="71"/>
      <c r="J75" s="71"/>
      <c r="K75" s="71"/>
      <c r="L75" s="71"/>
      <c r="M75" s="69">
        <f t="shared" si="0"/>
        <v>0</v>
      </c>
      <c r="N75" s="69">
        <f t="shared" si="1"/>
        <v>0</v>
      </c>
      <c r="O75" s="69">
        <f t="shared" si="2"/>
        <v>0</v>
      </c>
      <c r="P75" s="69">
        <f t="shared" si="3"/>
        <v>0</v>
      </c>
      <c r="Q75" s="69">
        <f t="shared" si="4"/>
        <v>0</v>
      </c>
    </row>
    <row r="76" spans="1:17" s="72" customFormat="1" ht="31.5">
      <c r="A76" s="81"/>
      <c r="B76" s="77" t="s">
        <v>133</v>
      </c>
      <c r="C76" s="121">
        <v>300</v>
      </c>
      <c r="D76" s="49" t="s">
        <v>171</v>
      </c>
      <c r="E76" s="87" t="s">
        <v>172</v>
      </c>
      <c r="F76" s="76" t="s">
        <v>320</v>
      </c>
      <c r="G76" s="71"/>
      <c r="H76" s="71"/>
      <c r="I76" s="71"/>
      <c r="J76" s="71"/>
      <c r="K76" s="71"/>
      <c r="L76" s="71"/>
      <c r="M76" s="69">
        <f t="shared" si="0"/>
        <v>0</v>
      </c>
      <c r="N76" s="69">
        <f t="shared" si="1"/>
        <v>0</v>
      </c>
      <c r="O76" s="69">
        <f t="shared" si="2"/>
        <v>0</v>
      </c>
      <c r="P76" s="69">
        <f t="shared" si="3"/>
        <v>0</v>
      </c>
      <c r="Q76" s="69">
        <f t="shared" si="4"/>
        <v>0</v>
      </c>
    </row>
    <row r="77" spans="1:17" s="72" customFormat="1" ht="31.5">
      <c r="A77" s="67"/>
      <c r="B77" s="77" t="s">
        <v>166</v>
      </c>
      <c r="C77" s="146">
        <v>300</v>
      </c>
      <c r="D77" s="69"/>
      <c r="E77" s="49" t="s">
        <v>172</v>
      </c>
      <c r="F77" s="76" t="s">
        <v>320</v>
      </c>
      <c r="G77" s="80"/>
      <c r="H77" s="80"/>
      <c r="I77" s="80"/>
      <c r="J77" s="80"/>
      <c r="K77" s="80"/>
      <c r="L77" s="80"/>
      <c r="M77" s="69">
        <f t="shared" si="0"/>
        <v>0</v>
      </c>
      <c r="N77" s="69">
        <f t="shared" si="1"/>
        <v>0</v>
      </c>
      <c r="O77" s="69">
        <f t="shared" si="2"/>
        <v>0</v>
      </c>
      <c r="P77" s="69">
        <f t="shared" si="3"/>
        <v>0</v>
      </c>
      <c r="Q77" s="69">
        <f t="shared" si="4"/>
        <v>0</v>
      </c>
    </row>
    <row r="78" spans="1:17" s="72" customFormat="1" ht="31.5">
      <c r="A78" s="67"/>
      <c r="B78" s="77" t="s">
        <v>493</v>
      </c>
      <c r="C78" s="146">
        <v>100</v>
      </c>
      <c r="D78" s="49" t="s">
        <v>171</v>
      </c>
      <c r="E78" s="87" t="s">
        <v>176</v>
      </c>
      <c r="F78" s="76" t="s">
        <v>320</v>
      </c>
      <c r="G78" s="71"/>
      <c r="H78" s="71"/>
      <c r="I78" s="71"/>
      <c r="J78" s="71"/>
      <c r="K78" s="71"/>
      <c r="L78" s="71"/>
      <c r="M78" s="69">
        <f t="shared" si="0"/>
        <v>0</v>
      </c>
      <c r="N78" s="69">
        <f t="shared" si="1"/>
        <v>0</v>
      </c>
      <c r="O78" s="69">
        <f t="shared" si="2"/>
        <v>0</v>
      </c>
      <c r="P78" s="69">
        <f t="shared" si="3"/>
        <v>0</v>
      </c>
      <c r="Q78" s="69">
        <f t="shared" si="4"/>
        <v>0</v>
      </c>
    </row>
    <row r="79" spans="1:17" s="72" customFormat="1" ht="31.5">
      <c r="A79" s="81"/>
      <c r="B79" s="77" t="s">
        <v>494</v>
      </c>
      <c r="C79" s="146">
        <v>300</v>
      </c>
      <c r="D79" s="49"/>
      <c r="E79" s="87"/>
      <c r="F79" s="76" t="s">
        <v>320</v>
      </c>
      <c r="G79" s="71"/>
      <c r="H79" s="71"/>
      <c r="I79" s="71"/>
      <c r="J79" s="71"/>
      <c r="K79" s="71"/>
      <c r="L79" s="71"/>
      <c r="M79" s="69">
        <f t="shared" si="0"/>
        <v>0</v>
      </c>
      <c r="N79" s="69">
        <f t="shared" si="1"/>
        <v>0</v>
      </c>
      <c r="O79" s="69">
        <f t="shared" si="2"/>
        <v>0</v>
      </c>
      <c r="P79" s="69">
        <f t="shared" si="3"/>
        <v>0</v>
      </c>
      <c r="Q79" s="69">
        <f t="shared" si="4"/>
        <v>0</v>
      </c>
    </row>
    <row r="80" spans="1:17" s="72" customFormat="1" ht="31.5">
      <c r="A80" s="81"/>
      <c r="B80" s="77" t="s">
        <v>306</v>
      </c>
      <c r="C80" s="146">
        <v>100</v>
      </c>
      <c r="D80" s="69"/>
      <c r="E80" s="49" t="s">
        <v>176</v>
      </c>
      <c r="F80" s="76" t="s">
        <v>320</v>
      </c>
      <c r="G80" s="71"/>
      <c r="H80" s="71"/>
      <c r="I80" s="71"/>
      <c r="J80" s="71"/>
      <c r="K80" s="71"/>
      <c r="L80" s="71"/>
      <c r="M80" s="69">
        <f t="shared" si="0"/>
        <v>0</v>
      </c>
      <c r="N80" s="69">
        <f t="shared" si="1"/>
        <v>0</v>
      </c>
      <c r="O80" s="69">
        <f t="shared" si="2"/>
        <v>0</v>
      </c>
      <c r="P80" s="69">
        <f t="shared" si="3"/>
        <v>0</v>
      </c>
      <c r="Q80" s="69">
        <f t="shared" si="4"/>
        <v>0</v>
      </c>
    </row>
    <row r="81" spans="1:17" s="72" customFormat="1" ht="31.5">
      <c r="A81" s="81"/>
      <c r="B81" s="77" t="s">
        <v>339</v>
      </c>
      <c r="C81" s="146">
        <v>300</v>
      </c>
      <c r="D81" s="49" t="s">
        <v>171</v>
      </c>
      <c r="E81" s="49" t="s">
        <v>176</v>
      </c>
      <c r="F81" s="76" t="s">
        <v>320</v>
      </c>
      <c r="G81" s="71"/>
      <c r="H81" s="71"/>
      <c r="I81" s="71"/>
      <c r="J81" s="71"/>
      <c r="K81" s="71"/>
      <c r="L81" s="71"/>
      <c r="M81" s="69">
        <f t="shared" si="0"/>
        <v>0</v>
      </c>
      <c r="N81" s="69">
        <f t="shared" si="1"/>
        <v>0</v>
      </c>
      <c r="O81" s="69">
        <f t="shared" si="2"/>
        <v>0</v>
      </c>
      <c r="P81" s="69">
        <f t="shared" si="3"/>
        <v>0</v>
      </c>
      <c r="Q81" s="69">
        <f t="shared" si="4"/>
        <v>0</v>
      </c>
    </row>
    <row r="82" spans="1:17" s="72" customFormat="1" ht="31.5" customHeight="1">
      <c r="A82" s="81"/>
      <c r="B82" s="77" t="s">
        <v>496</v>
      </c>
      <c r="C82" s="146">
        <v>100</v>
      </c>
      <c r="D82" s="49" t="s">
        <v>171</v>
      </c>
      <c r="E82" s="49" t="s">
        <v>172</v>
      </c>
      <c r="F82" s="76" t="s">
        <v>320</v>
      </c>
      <c r="G82" s="71"/>
      <c r="H82" s="71"/>
      <c r="I82" s="71"/>
      <c r="J82" s="71"/>
      <c r="K82" s="71"/>
      <c r="L82" s="71"/>
      <c r="M82" s="69">
        <f t="shared" ref="M82:M147" si="5">C82*G82</f>
        <v>0</v>
      </c>
      <c r="N82" s="69">
        <f t="shared" ref="N82:N147" si="6">C82*H82</f>
        <v>0</v>
      </c>
      <c r="O82" s="69">
        <f t="shared" ref="O82:O147" si="7">C82*I82</f>
        <v>0</v>
      </c>
      <c r="P82" s="69">
        <f t="shared" ref="P82:P147" si="8">C82*J82</f>
        <v>0</v>
      </c>
      <c r="Q82" s="69">
        <f t="shared" ref="Q82:Q147" si="9">C82*K82</f>
        <v>0</v>
      </c>
    </row>
    <row r="83" spans="1:17" s="72" customFormat="1" ht="31.5">
      <c r="A83" s="81"/>
      <c r="B83" s="77" t="s">
        <v>307</v>
      </c>
      <c r="C83" s="146">
        <v>100</v>
      </c>
      <c r="D83" s="69"/>
      <c r="E83" s="49" t="s">
        <v>172</v>
      </c>
      <c r="F83" s="76" t="s">
        <v>320</v>
      </c>
      <c r="G83" s="71"/>
      <c r="H83" s="71"/>
      <c r="I83" s="71"/>
      <c r="J83" s="71"/>
      <c r="K83" s="71"/>
      <c r="L83" s="71"/>
      <c r="M83" s="69">
        <f t="shared" si="5"/>
        <v>0</v>
      </c>
      <c r="N83" s="69">
        <f t="shared" si="6"/>
        <v>0</v>
      </c>
      <c r="O83" s="69">
        <f t="shared" si="7"/>
        <v>0</v>
      </c>
      <c r="P83" s="69">
        <f t="shared" si="8"/>
        <v>0</v>
      </c>
      <c r="Q83" s="69">
        <f t="shared" si="9"/>
        <v>0</v>
      </c>
    </row>
    <row r="84" spans="1:17" s="72" customFormat="1" ht="47.25">
      <c r="A84" s="89"/>
      <c r="B84" s="77" t="s">
        <v>308</v>
      </c>
      <c r="C84" s="146">
        <v>300</v>
      </c>
      <c r="D84" s="49" t="s">
        <v>171</v>
      </c>
      <c r="E84" s="49" t="s">
        <v>172</v>
      </c>
      <c r="F84" s="76" t="s">
        <v>320</v>
      </c>
      <c r="G84" s="80"/>
      <c r="H84" s="80"/>
      <c r="I84" s="80"/>
      <c r="J84" s="80"/>
      <c r="K84" s="80"/>
      <c r="L84" s="80"/>
      <c r="M84" s="69">
        <f t="shared" si="5"/>
        <v>0</v>
      </c>
      <c r="N84" s="69">
        <f t="shared" si="6"/>
        <v>0</v>
      </c>
      <c r="O84" s="69">
        <f t="shared" si="7"/>
        <v>0</v>
      </c>
      <c r="P84" s="69">
        <f t="shared" si="8"/>
        <v>0</v>
      </c>
      <c r="Q84" s="69">
        <f t="shared" si="9"/>
        <v>0</v>
      </c>
    </row>
    <row r="85" spans="1:17" s="72" customFormat="1">
      <c r="A85" s="89"/>
      <c r="B85" s="74" t="s">
        <v>103</v>
      </c>
      <c r="C85" s="146">
        <v>300</v>
      </c>
      <c r="D85" s="69"/>
      <c r="E85" s="49" t="s">
        <v>173</v>
      </c>
      <c r="F85" s="76" t="s">
        <v>320</v>
      </c>
      <c r="G85" s="80"/>
      <c r="H85" s="80"/>
      <c r="I85" s="80"/>
      <c r="J85" s="80"/>
      <c r="K85" s="80"/>
      <c r="L85" s="80"/>
      <c r="M85" s="69">
        <f t="shared" si="5"/>
        <v>0</v>
      </c>
      <c r="N85" s="69">
        <f t="shared" si="6"/>
        <v>0</v>
      </c>
      <c r="O85" s="69">
        <f t="shared" si="7"/>
        <v>0</v>
      </c>
      <c r="P85" s="69">
        <f t="shared" si="8"/>
        <v>0</v>
      </c>
      <c r="Q85" s="69">
        <f t="shared" si="9"/>
        <v>0</v>
      </c>
    </row>
    <row r="86" spans="1:17" s="72" customFormat="1" ht="31.5">
      <c r="A86" s="67"/>
      <c r="B86" s="74" t="s">
        <v>340</v>
      </c>
      <c r="C86" s="146">
        <v>100</v>
      </c>
      <c r="D86" s="69"/>
      <c r="E86" s="49" t="s">
        <v>176</v>
      </c>
      <c r="F86" s="76" t="s">
        <v>320</v>
      </c>
      <c r="G86" s="71"/>
      <c r="H86" s="71"/>
      <c r="I86" s="71"/>
      <c r="J86" s="71"/>
      <c r="K86" s="71"/>
      <c r="L86" s="71"/>
      <c r="M86" s="69">
        <f t="shared" si="5"/>
        <v>0</v>
      </c>
      <c r="N86" s="69">
        <f t="shared" si="6"/>
        <v>0</v>
      </c>
      <c r="O86" s="69">
        <f t="shared" si="7"/>
        <v>0</v>
      </c>
      <c r="P86" s="69">
        <f t="shared" si="8"/>
        <v>0</v>
      </c>
      <c r="Q86" s="69">
        <f t="shared" si="9"/>
        <v>0</v>
      </c>
    </row>
    <row r="87" spans="1:17" s="72" customFormat="1" ht="31.5">
      <c r="A87" s="81"/>
      <c r="B87" s="74" t="s">
        <v>44</v>
      </c>
      <c r="C87" s="146">
        <v>300</v>
      </c>
      <c r="D87" s="69"/>
      <c r="E87" s="87" t="s">
        <v>172</v>
      </c>
      <c r="F87" s="76" t="s">
        <v>320</v>
      </c>
      <c r="G87" s="71"/>
      <c r="H87" s="71"/>
      <c r="I87" s="71"/>
      <c r="J87" s="71"/>
      <c r="K87" s="71"/>
      <c r="L87" s="71"/>
      <c r="M87" s="69">
        <f t="shared" si="5"/>
        <v>0</v>
      </c>
      <c r="N87" s="69">
        <f t="shared" si="6"/>
        <v>0</v>
      </c>
      <c r="O87" s="69">
        <f t="shared" si="7"/>
        <v>0</v>
      </c>
      <c r="P87" s="69">
        <f t="shared" si="8"/>
        <v>0</v>
      </c>
      <c r="Q87" s="69">
        <f t="shared" si="9"/>
        <v>0</v>
      </c>
    </row>
    <row r="88" spans="1:17" s="72" customFormat="1" ht="31.5">
      <c r="A88" s="81"/>
      <c r="B88" s="74" t="s">
        <v>134</v>
      </c>
      <c r="C88" s="146">
        <v>300</v>
      </c>
      <c r="D88" s="49" t="s">
        <v>171</v>
      </c>
      <c r="E88" s="49" t="s">
        <v>176</v>
      </c>
      <c r="F88" s="76" t="s">
        <v>320</v>
      </c>
      <c r="G88" s="71"/>
      <c r="H88" s="71"/>
      <c r="I88" s="71"/>
      <c r="J88" s="71"/>
      <c r="K88" s="71"/>
      <c r="L88" s="71"/>
      <c r="M88" s="69">
        <f t="shared" si="5"/>
        <v>0</v>
      </c>
      <c r="N88" s="69">
        <f t="shared" si="6"/>
        <v>0</v>
      </c>
      <c r="O88" s="69">
        <f t="shared" si="7"/>
        <v>0</v>
      </c>
      <c r="P88" s="69">
        <f t="shared" si="8"/>
        <v>0</v>
      </c>
      <c r="Q88" s="69">
        <f t="shared" si="9"/>
        <v>0</v>
      </c>
    </row>
    <row r="89" spans="1:17" s="72" customFormat="1" ht="31.5">
      <c r="A89" s="81"/>
      <c r="B89" s="77" t="s">
        <v>135</v>
      </c>
      <c r="C89" s="146">
        <v>300</v>
      </c>
      <c r="D89" s="69"/>
      <c r="E89" s="49" t="s">
        <v>172</v>
      </c>
      <c r="F89" s="76" t="s">
        <v>320</v>
      </c>
      <c r="G89" s="71"/>
      <c r="H89" s="71"/>
      <c r="I89" s="71"/>
      <c r="J89" s="71"/>
      <c r="K89" s="71"/>
      <c r="L89" s="71"/>
      <c r="M89" s="69">
        <f t="shared" si="5"/>
        <v>0</v>
      </c>
      <c r="N89" s="69">
        <f t="shared" si="6"/>
        <v>0</v>
      </c>
      <c r="O89" s="69">
        <f t="shared" si="7"/>
        <v>0</v>
      </c>
      <c r="P89" s="69">
        <f t="shared" si="8"/>
        <v>0</v>
      </c>
      <c r="Q89" s="69">
        <f t="shared" si="9"/>
        <v>0</v>
      </c>
    </row>
    <row r="90" spans="1:17" s="72" customFormat="1" ht="31.5">
      <c r="A90" s="81"/>
      <c r="B90" s="77" t="s">
        <v>112</v>
      </c>
      <c r="C90" s="146">
        <v>100</v>
      </c>
      <c r="D90" s="69"/>
      <c r="E90" s="49" t="s">
        <v>176</v>
      </c>
      <c r="F90" s="76" t="s">
        <v>320</v>
      </c>
      <c r="G90" s="71"/>
      <c r="H90" s="71"/>
      <c r="I90" s="71"/>
      <c r="J90" s="71"/>
      <c r="K90" s="71"/>
      <c r="L90" s="71"/>
      <c r="M90" s="69">
        <f t="shared" si="5"/>
        <v>0</v>
      </c>
      <c r="N90" s="69">
        <f t="shared" si="6"/>
        <v>0</v>
      </c>
      <c r="O90" s="69">
        <f t="shared" si="7"/>
        <v>0</v>
      </c>
      <c r="P90" s="69">
        <f t="shared" si="8"/>
        <v>0</v>
      </c>
      <c r="Q90" s="69">
        <f t="shared" si="9"/>
        <v>0</v>
      </c>
    </row>
    <row r="91" spans="1:17" s="72" customFormat="1" ht="47.25">
      <c r="A91" s="81"/>
      <c r="B91" s="77" t="s">
        <v>495</v>
      </c>
      <c r="C91" s="146">
        <v>300</v>
      </c>
      <c r="D91" s="49" t="s">
        <v>171</v>
      </c>
      <c r="E91" s="49" t="s">
        <v>176</v>
      </c>
      <c r="F91" s="76" t="s">
        <v>320</v>
      </c>
      <c r="G91" s="71"/>
      <c r="H91" s="71"/>
      <c r="I91" s="71"/>
      <c r="J91" s="71"/>
      <c r="K91" s="71"/>
      <c r="L91" s="71"/>
      <c r="M91" s="69">
        <f t="shared" si="5"/>
        <v>0</v>
      </c>
      <c r="N91" s="69">
        <f t="shared" si="6"/>
        <v>0</v>
      </c>
      <c r="O91" s="69">
        <f t="shared" si="7"/>
        <v>0</v>
      </c>
      <c r="P91" s="69">
        <f t="shared" si="8"/>
        <v>0</v>
      </c>
      <c r="Q91" s="69">
        <f t="shared" si="9"/>
        <v>0</v>
      </c>
    </row>
    <row r="92" spans="1:17" s="72" customFormat="1" ht="31.5">
      <c r="A92" s="67"/>
      <c r="B92" s="77" t="s">
        <v>113</v>
      </c>
      <c r="C92" s="146">
        <v>300</v>
      </c>
      <c r="D92" s="49" t="s">
        <v>171</v>
      </c>
      <c r="E92" s="49" t="s">
        <v>176</v>
      </c>
      <c r="F92" s="76" t="s">
        <v>320</v>
      </c>
      <c r="G92" s="80"/>
      <c r="H92" s="80"/>
      <c r="I92" s="80"/>
      <c r="J92" s="80"/>
      <c r="K92" s="80"/>
      <c r="L92" s="80"/>
      <c r="M92" s="69">
        <f t="shared" si="5"/>
        <v>0</v>
      </c>
      <c r="N92" s="69">
        <f t="shared" si="6"/>
        <v>0</v>
      </c>
      <c r="O92" s="69">
        <f t="shared" si="7"/>
        <v>0</v>
      </c>
      <c r="P92" s="69">
        <f t="shared" si="8"/>
        <v>0</v>
      </c>
      <c r="Q92" s="69">
        <f t="shared" si="9"/>
        <v>0</v>
      </c>
    </row>
    <row r="93" spans="1:17" s="72" customFormat="1" ht="63">
      <c r="A93" s="67"/>
      <c r="B93" s="77" t="s">
        <v>114</v>
      </c>
      <c r="C93" s="146">
        <v>300</v>
      </c>
      <c r="D93" s="49" t="s">
        <v>171</v>
      </c>
      <c r="E93" s="49" t="s">
        <v>176</v>
      </c>
      <c r="F93" s="76" t="s">
        <v>320</v>
      </c>
      <c r="G93" s="80"/>
      <c r="H93" s="80"/>
      <c r="I93" s="80"/>
      <c r="J93" s="80"/>
      <c r="K93" s="80"/>
      <c r="L93" s="80"/>
      <c r="M93" s="69">
        <f t="shared" si="5"/>
        <v>0</v>
      </c>
      <c r="N93" s="69">
        <f t="shared" si="6"/>
        <v>0</v>
      </c>
      <c r="O93" s="69">
        <f t="shared" si="7"/>
        <v>0</v>
      </c>
      <c r="P93" s="69">
        <f t="shared" si="8"/>
        <v>0</v>
      </c>
      <c r="Q93" s="69">
        <f t="shared" si="9"/>
        <v>0</v>
      </c>
    </row>
    <row r="94" spans="1:17" s="72" customFormat="1" ht="31.5" customHeight="1">
      <c r="A94" s="67"/>
      <c r="B94" s="77" t="s">
        <v>137</v>
      </c>
      <c r="C94" s="146">
        <v>300</v>
      </c>
      <c r="D94" s="49" t="s">
        <v>171</v>
      </c>
      <c r="E94" s="49" t="s">
        <v>176</v>
      </c>
      <c r="F94" s="76" t="s">
        <v>320</v>
      </c>
      <c r="G94" s="71"/>
      <c r="H94" s="71"/>
      <c r="I94" s="71"/>
      <c r="J94" s="71"/>
      <c r="K94" s="71"/>
      <c r="L94" s="71"/>
      <c r="M94" s="69">
        <f t="shared" si="5"/>
        <v>0</v>
      </c>
      <c r="N94" s="69">
        <f t="shared" si="6"/>
        <v>0</v>
      </c>
      <c r="O94" s="69">
        <f t="shared" si="7"/>
        <v>0</v>
      </c>
      <c r="P94" s="69">
        <f t="shared" si="8"/>
        <v>0</v>
      </c>
      <c r="Q94" s="69">
        <f t="shared" si="9"/>
        <v>0</v>
      </c>
    </row>
    <row r="95" spans="1:17" s="72" customFormat="1" ht="31.5">
      <c r="A95" s="67"/>
      <c r="B95" s="77" t="s">
        <v>98</v>
      </c>
      <c r="C95" s="146">
        <v>100</v>
      </c>
      <c r="D95" s="69"/>
      <c r="E95" s="87" t="s">
        <v>172</v>
      </c>
      <c r="F95" s="76" t="s">
        <v>320</v>
      </c>
      <c r="G95" s="80"/>
      <c r="H95" s="80"/>
      <c r="I95" s="80"/>
      <c r="J95" s="80"/>
      <c r="K95" s="80"/>
      <c r="L95" s="80"/>
      <c r="M95" s="69">
        <f t="shared" si="5"/>
        <v>0</v>
      </c>
      <c r="N95" s="69">
        <f t="shared" si="6"/>
        <v>0</v>
      </c>
      <c r="O95" s="69">
        <f t="shared" si="7"/>
        <v>0</v>
      </c>
      <c r="P95" s="69">
        <f t="shared" si="8"/>
        <v>0</v>
      </c>
      <c r="Q95" s="69">
        <f t="shared" si="9"/>
        <v>0</v>
      </c>
    </row>
    <row r="96" spans="1:17" s="72" customFormat="1" ht="31.5">
      <c r="A96" s="81"/>
      <c r="B96" s="77" t="s">
        <v>167</v>
      </c>
      <c r="C96" s="146">
        <v>300</v>
      </c>
      <c r="D96" s="49" t="s">
        <v>171</v>
      </c>
      <c r="E96" s="49" t="s">
        <v>172</v>
      </c>
      <c r="F96" s="76" t="s">
        <v>320</v>
      </c>
      <c r="G96" s="71"/>
      <c r="H96" s="71"/>
      <c r="I96" s="71"/>
      <c r="J96" s="71"/>
      <c r="K96" s="71"/>
      <c r="L96" s="71"/>
      <c r="M96" s="69">
        <f t="shared" si="5"/>
        <v>0</v>
      </c>
      <c r="N96" s="69">
        <f t="shared" si="6"/>
        <v>0</v>
      </c>
      <c r="O96" s="69">
        <f t="shared" si="7"/>
        <v>0</v>
      </c>
      <c r="P96" s="69">
        <f t="shared" si="8"/>
        <v>0</v>
      </c>
      <c r="Q96" s="69">
        <f t="shared" si="9"/>
        <v>0</v>
      </c>
    </row>
    <row r="97" spans="1:17" s="72" customFormat="1" ht="63">
      <c r="A97" s="81"/>
      <c r="B97" s="90" t="s">
        <v>168</v>
      </c>
      <c r="C97" s="146">
        <v>100</v>
      </c>
      <c r="D97" s="49" t="s">
        <v>171</v>
      </c>
      <c r="E97" s="49" t="s">
        <v>173</v>
      </c>
      <c r="F97" s="76" t="s">
        <v>320</v>
      </c>
      <c r="G97" s="71"/>
      <c r="H97" s="71"/>
      <c r="I97" s="71"/>
      <c r="J97" s="71"/>
      <c r="K97" s="71"/>
      <c r="L97" s="71"/>
      <c r="M97" s="69">
        <f t="shared" si="5"/>
        <v>0</v>
      </c>
      <c r="N97" s="69">
        <f t="shared" si="6"/>
        <v>0</v>
      </c>
      <c r="O97" s="69">
        <f t="shared" si="7"/>
        <v>0</v>
      </c>
      <c r="P97" s="69">
        <f t="shared" si="8"/>
        <v>0</v>
      </c>
      <c r="Q97" s="69">
        <f t="shared" si="9"/>
        <v>0</v>
      </c>
    </row>
    <row r="98" spans="1:17" s="72" customFormat="1" ht="31.5">
      <c r="A98" s="81"/>
      <c r="B98" s="77" t="s">
        <v>138</v>
      </c>
      <c r="C98" s="146">
        <v>300</v>
      </c>
      <c r="D98" s="49" t="s">
        <v>171</v>
      </c>
      <c r="E98" s="49" t="s">
        <v>176</v>
      </c>
      <c r="F98" s="76" t="s">
        <v>320</v>
      </c>
      <c r="G98" s="71"/>
      <c r="H98" s="71"/>
      <c r="I98" s="71"/>
      <c r="J98" s="71"/>
      <c r="K98" s="71"/>
      <c r="L98" s="71"/>
      <c r="M98" s="69">
        <f t="shared" si="5"/>
        <v>0</v>
      </c>
      <c r="N98" s="69">
        <f t="shared" si="6"/>
        <v>0</v>
      </c>
      <c r="O98" s="69">
        <f t="shared" si="7"/>
        <v>0</v>
      </c>
      <c r="P98" s="69">
        <f t="shared" si="8"/>
        <v>0</v>
      </c>
      <c r="Q98" s="69">
        <f t="shared" si="9"/>
        <v>0</v>
      </c>
    </row>
    <row r="99" spans="1:17" s="72" customFormat="1" ht="31.5">
      <c r="A99" s="81"/>
      <c r="B99" s="77" t="s">
        <v>139</v>
      </c>
      <c r="C99" s="146">
        <v>100</v>
      </c>
      <c r="D99" s="49" t="s">
        <v>171</v>
      </c>
      <c r="E99" s="49" t="s">
        <v>176</v>
      </c>
      <c r="F99" s="76" t="s">
        <v>320</v>
      </c>
      <c r="G99" s="71"/>
      <c r="H99" s="71"/>
      <c r="I99" s="71"/>
      <c r="J99" s="71"/>
      <c r="K99" s="71"/>
      <c r="L99" s="71"/>
      <c r="M99" s="69">
        <f t="shared" si="5"/>
        <v>0</v>
      </c>
      <c r="N99" s="69">
        <f t="shared" si="6"/>
        <v>0</v>
      </c>
      <c r="O99" s="69">
        <f t="shared" si="7"/>
        <v>0</v>
      </c>
      <c r="P99" s="69">
        <f t="shared" si="8"/>
        <v>0</v>
      </c>
      <c r="Q99" s="69">
        <f t="shared" si="9"/>
        <v>0</v>
      </c>
    </row>
    <row r="100" spans="1:17" s="72" customFormat="1" ht="31.5">
      <c r="A100" s="81"/>
      <c r="B100" s="77" t="s">
        <v>140</v>
      </c>
      <c r="C100" s="146">
        <v>100</v>
      </c>
      <c r="D100" s="49" t="s">
        <v>171</v>
      </c>
      <c r="E100" s="49" t="s">
        <v>176</v>
      </c>
      <c r="F100" s="76" t="s">
        <v>320</v>
      </c>
      <c r="G100" s="71"/>
      <c r="H100" s="71"/>
      <c r="I100" s="71"/>
      <c r="J100" s="71"/>
      <c r="K100" s="71"/>
      <c r="L100" s="71"/>
      <c r="M100" s="69">
        <f t="shared" si="5"/>
        <v>0</v>
      </c>
      <c r="N100" s="69">
        <f t="shared" si="6"/>
        <v>0</v>
      </c>
      <c r="O100" s="69">
        <f t="shared" si="7"/>
        <v>0</v>
      </c>
      <c r="P100" s="69">
        <f t="shared" si="8"/>
        <v>0</v>
      </c>
      <c r="Q100" s="69">
        <f t="shared" si="9"/>
        <v>0</v>
      </c>
    </row>
    <row r="101" spans="1:17" s="72" customFormat="1" ht="63">
      <c r="A101" s="81"/>
      <c r="B101" s="77" t="s">
        <v>497</v>
      </c>
      <c r="C101" s="146">
        <v>100</v>
      </c>
      <c r="D101" s="49" t="s">
        <v>171</v>
      </c>
      <c r="E101" s="49" t="s">
        <v>176</v>
      </c>
      <c r="F101" s="76" t="s">
        <v>320</v>
      </c>
      <c r="G101" s="71"/>
      <c r="H101" s="71"/>
      <c r="I101" s="71"/>
      <c r="J101" s="71"/>
      <c r="K101" s="71"/>
      <c r="L101" s="71"/>
      <c r="M101" s="69">
        <f t="shared" si="5"/>
        <v>0</v>
      </c>
      <c r="N101" s="69">
        <f t="shared" si="6"/>
        <v>0</v>
      </c>
      <c r="O101" s="69">
        <f t="shared" si="7"/>
        <v>0</v>
      </c>
      <c r="P101" s="69">
        <f t="shared" si="8"/>
        <v>0</v>
      </c>
      <c r="Q101" s="69">
        <f t="shared" si="9"/>
        <v>0</v>
      </c>
    </row>
    <row r="102" spans="1:17" s="72" customFormat="1" ht="31.5">
      <c r="A102" s="81"/>
      <c r="B102" s="77" t="s">
        <v>309</v>
      </c>
      <c r="C102" s="146">
        <v>300</v>
      </c>
      <c r="D102" s="69"/>
      <c r="E102" s="49" t="s">
        <v>172</v>
      </c>
      <c r="F102" s="76" t="s">
        <v>320</v>
      </c>
      <c r="G102" s="71"/>
      <c r="H102" s="71"/>
      <c r="I102" s="71"/>
      <c r="J102" s="71"/>
      <c r="K102" s="71"/>
      <c r="L102" s="71"/>
      <c r="M102" s="69">
        <f t="shared" si="5"/>
        <v>0</v>
      </c>
      <c r="N102" s="69">
        <f t="shared" si="6"/>
        <v>0</v>
      </c>
      <c r="O102" s="69">
        <f t="shared" si="7"/>
        <v>0</v>
      </c>
      <c r="P102" s="69">
        <f t="shared" si="8"/>
        <v>0</v>
      </c>
      <c r="Q102" s="69">
        <f t="shared" si="9"/>
        <v>0</v>
      </c>
    </row>
    <row r="103" spans="1:17" s="72" customFormat="1" ht="31.5">
      <c r="A103" s="81"/>
      <c r="B103" s="77" t="s">
        <v>115</v>
      </c>
      <c r="C103" s="146">
        <v>100</v>
      </c>
      <c r="D103" s="69"/>
      <c r="E103" s="49" t="s">
        <v>176</v>
      </c>
      <c r="F103" s="76" t="s">
        <v>320</v>
      </c>
      <c r="G103" s="71"/>
      <c r="H103" s="71"/>
      <c r="I103" s="71"/>
      <c r="J103" s="71"/>
      <c r="K103" s="71"/>
      <c r="L103" s="71"/>
      <c r="M103" s="69">
        <f t="shared" si="5"/>
        <v>0</v>
      </c>
      <c r="N103" s="69">
        <f t="shared" si="6"/>
        <v>0</v>
      </c>
      <c r="O103" s="69">
        <f t="shared" si="7"/>
        <v>0</v>
      </c>
      <c r="P103" s="69">
        <f t="shared" si="8"/>
        <v>0</v>
      </c>
      <c r="Q103" s="69">
        <f t="shared" si="9"/>
        <v>0</v>
      </c>
    </row>
    <row r="104" spans="1:17" s="72" customFormat="1">
      <c r="A104" s="81"/>
      <c r="B104" s="77" t="s">
        <v>310</v>
      </c>
      <c r="C104" s="146">
        <v>200</v>
      </c>
      <c r="D104" s="69"/>
      <c r="E104" s="49" t="s">
        <v>173</v>
      </c>
      <c r="F104" s="76" t="s">
        <v>320</v>
      </c>
      <c r="G104" s="71"/>
      <c r="H104" s="71"/>
      <c r="I104" s="71"/>
      <c r="J104" s="71"/>
      <c r="K104" s="71"/>
      <c r="L104" s="71"/>
      <c r="M104" s="69">
        <f t="shared" si="5"/>
        <v>0</v>
      </c>
      <c r="N104" s="69">
        <f t="shared" si="6"/>
        <v>0</v>
      </c>
      <c r="O104" s="69">
        <f t="shared" si="7"/>
        <v>0</v>
      </c>
      <c r="P104" s="69">
        <f t="shared" si="8"/>
        <v>0</v>
      </c>
      <c r="Q104" s="69">
        <f t="shared" si="9"/>
        <v>0</v>
      </c>
    </row>
    <row r="105" spans="1:17" s="72" customFormat="1" ht="31.5">
      <c r="A105" s="67"/>
      <c r="B105" s="77" t="s">
        <v>80</v>
      </c>
      <c r="C105" s="146">
        <v>200</v>
      </c>
      <c r="D105" s="49" t="s">
        <v>171</v>
      </c>
      <c r="E105" s="49" t="s">
        <v>172</v>
      </c>
      <c r="F105" s="76" t="s">
        <v>320</v>
      </c>
      <c r="G105" s="80"/>
      <c r="H105" s="80"/>
      <c r="I105" s="80"/>
      <c r="J105" s="80"/>
      <c r="K105" s="80"/>
      <c r="L105" s="80"/>
      <c r="M105" s="69">
        <f t="shared" si="5"/>
        <v>0</v>
      </c>
      <c r="N105" s="69">
        <f t="shared" si="6"/>
        <v>0</v>
      </c>
      <c r="O105" s="69">
        <f t="shared" si="7"/>
        <v>0</v>
      </c>
      <c r="P105" s="69">
        <f t="shared" si="8"/>
        <v>0</v>
      </c>
      <c r="Q105" s="69">
        <f t="shared" si="9"/>
        <v>0</v>
      </c>
    </row>
    <row r="106" spans="1:17" s="72" customFormat="1" ht="16.5" customHeight="1">
      <c r="A106" s="81"/>
      <c r="B106" s="74" t="s">
        <v>78</v>
      </c>
      <c r="C106" s="146">
        <v>400</v>
      </c>
      <c r="D106" s="69"/>
      <c r="E106" s="49" t="s">
        <v>173</v>
      </c>
      <c r="F106" s="76" t="s">
        <v>320</v>
      </c>
      <c r="G106" s="71"/>
      <c r="H106" s="71"/>
      <c r="I106" s="71"/>
      <c r="J106" s="71"/>
      <c r="K106" s="71"/>
      <c r="L106" s="71"/>
      <c r="M106" s="69">
        <f t="shared" si="5"/>
        <v>0</v>
      </c>
      <c r="N106" s="69">
        <f t="shared" si="6"/>
        <v>0</v>
      </c>
      <c r="O106" s="69">
        <f t="shared" si="7"/>
        <v>0</v>
      </c>
      <c r="P106" s="69">
        <f t="shared" si="8"/>
        <v>0</v>
      </c>
      <c r="Q106" s="69">
        <f t="shared" si="9"/>
        <v>0</v>
      </c>
    </row>
    <row r="107" spans="1:17" s="72" customFormat="1">
      <c r="A107" s="81"/>
      <c r="B107" s="74" t="s">
        <v>97</v>
      </c>
      <c r="C107" s="146">
        <v>200</v>
      </c>
      <c r="D107" s="69"/>
      <c r="E107" s="49" t="s">
        <v>173</v>
      </c>
      <c r="F107" s="76" t="s">
        <v>320</v>
      </c>
      <c r="G107" s="71"/>
      <c r="H107" s="71"/>
      <c r="I107" s="71"/>
      <c r="J107" s="71"/>
      <c r="K107" s="71"/>
      <c r="L107" s="71"/>
      <c r="M107" s="69">
        <f t="shared" si="5"/>
        <v>0</v>
      </c>
      <c r="N107" s="69">
        <f t="shared" si="6"/>
        <v>0</v>
      </c>
      <c r="O107" s="69">
        <f t="shared" si="7"/>
        <v>0</v>
      </c>
      <c r="P107" s="69">
        <f t="shared" si="8"/>
        <v>0</v>
      </c>
      <c r="Q107" s="69">
        <f t="shared" si="9"/>
        <v>0</v>
      </c>
    </row>
    <row r="108" spans="1:17" s="72" customFormat="1">
      <c r="A108" s="81"/>
      <c r="B108" s="74" t="s">
        <v>136</v>
      </c>
      <c r="C108" s="146">
        <v>100</v>
      </c>
      <c r="D108" s="69"/>
      <c r="E108" s="49" t="s">
        <v>173</v>
      </c>
      <c r="F108" s="76" t="s">
        <v>320</v>
      </c>
      <c r="G108" s="71"/>
      <c r="H108" s="71"/>
      <c r="I108" s="71"/>
      <c r="J108" s="71"/>
      <c r="K108" s="71"/>
      <c r="L108" s="71"/>
      <c r="M108" s="69">
        <f t="shared" si="5"/>
        <v>0</v>
      </c>
      <c r="N108" s="69">
        <f t="shared" si="6"/>
        <v>0</v>
      </c>
      <c r="O108" s="69">
        <f t="shared" si="7"/>
        <v>0</v>
      </c>
      <c r="P108" s="69">
        <f t="shared" si="8"/>
        <v>0</v>
      </c>
      <c r="Q108" s="69">
        <f t="shared" si="9"/>
        <v>0</v>
      </c>
    </row>
    <row r="109" spans="1:17" s="72" customFormat="1" ht="31.5">
      <c r="A109" s="81"/>
      <c r="B109" s="74" t="s">
        <v>88</v>
      </c>
      <c r="C109" s="146">
        <v>100</v>
      </c>
      <c r="D109" s="69"/>
      <c r="E109" s="49" t="s">
        <v>173</v>
      </c>
      <c r="F109" s="76" t="s">
        <v>320</v>
      </c>
      <c r="G109" s="71"/>
      <c r="H109" s="71"/>
      <c r="I109" s="71"/>
      <c r="J109" s="71"/>
      <c r="K109" s="71"/>
      <c r="L109" s="71"/>
      <c r="M109" s="69">
        <f t="shared" si="5"/>
        <v>0</v>
      </c>
      <c r="N109" s="69">
        <f t="shared" si="6"/>
        <v>0</v>
      </c>
      <c r="O109" s="69">
        <f t="shared" si="7"/>
        <v>0</v>
      </c>
      <c r="P109" s="69">
        <f t="shared" si="8"/>
        <v>0</v>
      </c>
      <c r="Q109" s="69">
        <f t="shared" si="9"/>
        <v>0</v>
      </c>
    </row>
    <row r="110" spans="1:17" s="72" customFormat="1" ht="47.25">
      <c r="A110" s="81"/>
      <c r="B110" s="74" t="s">
        <v>124</v>
      </c>
      <c r="C110" s="146">
        <v>300</v>
      </c>
      <c r="D110" s="49" t="s">
        <v>171</v>
      </c>
      <c r="E110" s="49" t="s">
        <v>172</v>
      </c>
      <c r="F110" s="76" t="s">
        <v>320</v>
      </c>
      <c r="G110" s="71"/>
      <c r="H110" s="71"/>
      <c r="I110" s="71"/>
      <c r="J110" s="71"/>
      <c r="K110" s="71"/>
      <c r="L110" s="71"/>
      <c r="M110" s="69">
        <f t="shared" si="5"/>
        <v>0</v>
      </c>
      <c r="N110" s="69">
        <f t="shared" si="6"/>
        <v>0</v>
      </c>
      <c r="O110" s="69">
        <f t="shared" si="7"/>
        <v>0</v>
      </c>
      <c r="P110" s="69">
        <f t="shared" si="8"/>
        <v>0</v>
      </c>
      <c r="Q110" s="69">
        <f t="shared" si="9"/>
        <v>0</v>
      </c>
    </row>
    <row r="111" spans="1:17" s="72" customFormat="1" ht="31.5">
      <c r="A111" s="81"/>
      <c r="B111" s="74" t="s">
        <v>95</v>
      </c>
      <c r="C111" s="146">
        <v>100</v>
      </c>
      <c r="D111" s="69"/>
      <c r="E111" s="49" t="s">
        <v>172</v>
      </c>
      <c r="F111" s="76" t="s">
        <v>320</v>
      </c>
      <c r="G111" s="71"/>
      <c r="H111" s="71"/>
      <c r="I111" s="71"/>
      <c r="J111" s="71"/>
      <c r="K111" s="71"/>
      <c r="L111" s="71"/>
      <c r="M111" s="69">
        <f t="shared" si="5"/>
        <v>0</v>
      </c>
      <c r="N111" s="69">
        <f t="shared" si="6"/>
        <v>0</v>
      </c>
      <c r="O111" s="69">
        <f t="shared" si="7"/>
        <v>0</v>
      </c>
      <c r="P111" s="69">
        <f t="shared" si="8"/>
        <v>0</v>
      </c>
      <c r="Q111" s="69">
        <f t="shared" si="9"/>
        <v>0</v>
      </c>
    </row>
    <row r="112" spans="1:17" s="72" customFormat="1">
      <c r="A112" s="81"/>
      <c r="B112" s="74" t="s">
        <v>96</v>
      </c>
      <c r="C112" s="146">
        <v>100</v>
      </c>
      <c r="D112" s="69"/>
      <c r="E112" s="49" t="s">
        <v>172</v>
      </c>
      <c r="F112" s="76" t="s">
        <v>320</v>
      </c>
      <c r="G112" s="71"/>
      <c r="H112" s="71"/>
      <c r="I112" s="71"/>
      <c r="J112" s="71"/>
      <c r="K112" s="71"/>
      <c r="L112" s="71"/>
      <c r="M112" s="69">
        <f t="shared" si="5"/>
        <v>0</v>
      </c>
      <c r="N112" s="69">
        <f t="shared" si="6"/>
        <v>0</v>
      </c>
      <c r="O112" s="69">
        <f t="shared" si="7"/>
        <v>0</v>
      </c>
      <c r="P112" s="69">
        <f t="shared" si="8"/>
        <v>0</v>
      </c>
      <c r="Q112" s="69">
        <f t="shared" si="9"/>
        <v>0</v>
      </c>
    </row>
    <row r="113" spans="1:17" s="72" customFormat="1" ht="47.25">
      <c r="A113" s="81"/>
      <c r="B113" s="77" t="s">
        <v>498</v>
      </c>
      <c r="C113" s="146">
        <v>200</v>
      </c>
      <c r="D113" s="49" t="s">
        <v>171</v>
      </c>
      <c r="E113" s="49" t="s">
        <v>172</v>
      </c>
      <c r="F113" s="76" t="s">
        <v>319</v>
      </c>
      <c r="G113" s="71"/>
      <c r="H113" s="71"/>
      <c r="I113" s="71"/>
      <c r="J113" s="71"/>
      <c r="K113" s="71"/>
      <c r="L113" s="71"/>
      <c r="M113" s="69">
        <f t="shared" si="5"/>
        <v>0</v>
      </c>
      <c r="N113" s="69">
        <f t="shared" si="6"/>
        <v>0</v>
      </c>
      <c r="O113" s="69">
        <f t="shared" si="7"/>
        <v>0</v>
      </c>
      <c r="P113" s="69">
        <f t="shared" si="8"/>
        <v>0</v>
      </c>
      <c r="Q113" s="69">
        <f t="shared" si="9"/>
        <v>0</v>
      </c>
    </row>
    <row r="114" spans="1:17" s="72" customFormat="1" ht="63">
      <c r="A114" s="81"/>
      <c r="B114" s="74" t="s">
        <v>362</v>
      </c>
      <c r="C114" s="146">
        <v>300</v>
      </c>
      <c r="D114" s="69"/>
      <c r="E114" s="49" t="s">
        <v>172</v>
      </c>
      <c r="F114" s="69" t="s">
        <v>315</v>
      </c>
      <c r="G114" s="71"/>
      <c r="H114" s="71"/>
      <c r="I114" s="71"/>
      <c r="J114" s="71"/>
      <c r="K114" s="71"/>
      <c r="L114" s="71"/>
      <c r="M114" s="69">
        <f t="shared" si="5"/>
        <v>0</v>
      </c>
      <c r="N114" s="69">
        <f t="shared" si="6"/>
        <v>0</v>
      </c>
      <c r="O114" s="69">
        <f t="shared" si="7"/>
        <v>0</v>
      </c>
      <c r="P114" s="69">
        <f t="shared" si="8"/>
        <v>0</v>
      </c>
      <c r="Q114" s="69">
        <f t="shared" si="9"/>
        <v>0</v>
      </c>
    </row>
    <row r="115" spans="1:17" s="72" customFormat="1">
      <c r="A115" s="81"/>
      <c r="B115" s="74" t="s">
        <v>177</v>
      </c>
      <c r="C115" s="146">
        <v>100</v>
      </c>
      <c r="D115" s="49"/>
      <c r="E115" s="49" t="s">
        <v>172</v>
      </c>
      <c r="F115" s="69" t="s">
        <v>315</v>
      </c>
      <c r="G115" s="71"/>
      <c r="H115" s="71"/>
      <c r="I115" s="71"/>
      <c r="J115" s="71"/>
      <c r="K115" s="71"/>
      <c r="L115" s="71"/>
      <c r="M115" s="69">
        <f t="shared" si="5"/>
        <v>0</v>
      </c>
      <c r="N115" s="69">
        <f t="shared" si="6"/>
        <v>0</v>
      </c>
      <c r="O115" s="69">
        <f t="shared" si="7"/>
        <v>0</v>
      </c>
      <c r="P115" s="69">
        <f t="shared" si="8"/>
        <v>0</v>
      </c>
      <c r="Q115" s="69">
        <f t="shared" si="9"/>
        <v>0</v>
      </c>
    </row>
    <row r="116" spans="1:17" s="72" customFormat="1">
      <c r="A116" s="81"/>
      <c r="B116" s="91" t="s">
        <v>178</v>
      </c>
      <c r="C116" s="146">
        <v>100</v>
      </c>
      <c r="D116" s="49"/>
      <c r="E116" s="49" t="s">
        <v>172</v>
      </c>
      <c r="F116" s="69" t="s">
        <v>315</v>
      </c>
      <c r="G116" s="71"/>
      <c r="H116" s="71"/>
      <c r="I116" s="71"/>
      <c r="J116" s="71"/>
      <c r="K116" s="71"/>
      <c r="L116" s="71"/>
      <c r="M116" s="69">
        <f t="shared" si="5"/>
        <v>0</v>
      </c>
      <c r="N116" s="69">
        <f t="shared" si="6"/>
        <v>0</v>
      </c>
      <c r="O116" s="69">
        <f t="shared" si="7"/>
        <v>0</v>
      </c>
      <c r="P116" s="69">
        <f t="shared" si="8"/>
        <v>0</v>
      </c>
      <c r="Q116" s="69">
        <f t="shared" si="9"/>
        <v>0</v>
      </c>
    </row>
    <row r="117" spans="1:17" s="72" customFormat="1" ht="31.5">
      <c r="A117" s="81"/>
      <c r="B117" s="91" t="s">
        <v>179</v>
      </c>
      <c r="C117" s="146">
        <v>100</v>
      </c>
      <c r="D117" s="49"/>
      <c r="E117" s="49" t="s">
        <v>172</v>
      </c>
      <c r="F117" s="69" t="s">
        <v>315</v>
      </c>
      <c r="G117" s="71"/>
      <c r="H117" s="71"/>
      <c r="I117" s="71"/>
      <c r="J117" s="71"/>
      <c r="K117" s="71"/>
      <c r="L117" s="71"/>
      <c r="M117" s="69">
        <f t="shared" si="5"/>
        <v>0</v>
      </c>
      <c r="N117" s="69">
        <f t="shared" si="6"/>
        <v>0</v>
      </c>
      <c r="O117" s="69">
        <f t="shared" si="7"/>
        <v>0</v>
      </c>
      <c r="P117" s="69">
        <f t="shared" si="8"/>
        <v>0</v>
      </c>
      <c r="Q117" s="69">
        <f t="shared" si="9"/>
        <v>0</v>
      </c>
    </row>
    <row r="118" spans="1:17" s="72" customFormat="1">
      <c r="A118" s="81"/>
      <c r="B118" s="91" t="s">
        <v>180</v>
      </c>
      <c r="C118" s="146">
        <v>100</v>
      </c>
      <c r="D118" s="49"/>
      <c r="E118" s="49" t="s">
        <v>172</v>
      </c>
      <c r="F118" s="69" t="s">
        <v>315</v>
      </c>
      <c r="G118" s="71"/>
      <c r="H118" s="71"/>
      <c r="I118" s="71"/>
      <c r="J118" s="71"/>
      <c r="K118" s="71"/>
      <c r="L118" s="71"/>
      <c r="M118" s="69">
        <f t="shared" si="5"/>
        <v>0</v>
      </c>
      <c r="N118" s="69">
        <f t="shared" si="6"/>
        <v>0</v>
      </c>
      <c r="O118" s="69">
        <f t="shared" si="7"/>
        <v>0</v>
      </c>
      <c r="P118" s="69">
        <f t="shared" si="8"/>
        <v>0</v>
      </c>
      <c r="Q118" s="69">
        <f t="shared" si="9"/>
        <v>0</v>
      </c>
    </row>
    <row r="119" spans="1:17" s="72" customFormat="1" ht="31.5">
      <c r="A119" s="81"/>
      <c r="B119" s="152" t="s">
        <v>499</v>
      </c>
      <c r="C119" s="146">
        <v>100</v>
      </c>
      <c r="D119" s="49" t="s">
        <v>171</v>
      </c>
      <c r="E119" s="49" t="s">
        <v>172</v>
      </c>
      <c r="F119" s="69" t="s">
        <v>315</v>
      </c>
      <c r="G119" s="71"/>
      <c r="H119" s="71"/>
      <c r="I119" s="71"/>
      <c r="J119" s="71"/>
      <c r="K119" s="71"/>
      <c r="L119" s="71"/>
      <c r="M119" s="69">
        <f t="shared" si="5"/>
        <v>0</v>
      </c>
      <c r="N119" s="69">
        <f t="shared" si="6"/>
        <v>0</v>
      </c>
      <c r="O119" s="69">
        <f t="shared" si="7"/>
        <v>0</v>
      </c>
      <c r="P119" s="69">
        <f t="shared" si="8"/>
        <v>0</v>
      </c>
      <c r="Q119" s="69">
        <f t="shared" si="9"/>
        <v>0</v>
      </c>
    </row>
    <row r="120" spans="1:17" s="72" customFormat="1" ht="31.5">
      <c r="A120" s="81"/>
      <c r="B120" s="71" t="s">
        <v>181</v>
      </c>
      <c r="C120" s="146">
        <v>100</v>
      </c>
      <c r="D120" s="49"/>
      <c r="E120" s="49" t="s">
        <v>172</v>
      </c>
      <c r="F120" s="69" t="s">
        <v>315</v>
      </c>
      <c r="G120" s="71"/>
      <c r="H120" s="71"/>
      <c r="I120" s="71"/>
      <c r="J120" s="71"/>
      <c r="K120" s="71"/>
      <c r="L120" s="71"/>
      <c r="M120" s="69">
        <f t="shared" si="5"/>
        <v>0</v>
      </c>
      <c r="N120" s="69">
        <f t="shared" si="6"/>
        <v>0</v>
      </c>
      <c r="O120" s="69">
        <f t="shared" si="7"/>
        <v>0</v>
      </c>
      <c r="P120" s="69">
        <f t="shared" si="8"/>
        <v>0</v>
      </c>
      <c r="Q120" s="69">
        <f t="shared" si="9"/>
        <v>0</v>
      </c>
    </row>
    <row r="121" spans="1:17" s="72" customFormat="1" ht="31.5">
      <c r="A121" s="81"/>
      <c r="B121" s="91" t="s">
        <v>182</v>
      </c>
      <c r="C121" s="146">
        <v>100</v>
      </c>
      <c r="D121" s="49"/>
      <c r="E121" s="49" t="s">
        <v>172</v>
      </c>
      <c r="F121" s="69" t="s">
        <v>315</v>
      </c>
      <c r="G121" s="71"/>
      <c r="H121" s="71"/>
      <c r="I121" s="71"/>
      <c r="J121" s="71"/>
      <c r="K121" s="71"/>
      <c r="L121" s="71"/>
      <c r="M121" s="69">
        <f t="shared" si="5"/>
        <v>0</v>
      </c>
      <c r="N121" s="69">
        <f t="shared" si="6"/>
        <v>0</v>
      </c>
      <c r="O121" s="69">
        <f t="shared" si="7"/>
        <v>0</v>
      </c>
      <c r="P121" s="69">
        <f t="shared" si="8"/>
        <v>0</v>
      </c>
      <c r="Q121" s="69">
        <f t="shared" si="9"/>
        <v>0</v>
      </c>
    </row>
    <row r="122" spans="1:17" s="72" customFormat="1">
      <c r="A122" s="81"/>
      <c r="B122" s="91" t="s">
        <v>183</v>
      </c>
      <c r="C122" s="146">
        <v>100</v>
      </c>
      <c r="D122" s="49"/>
      <c r="E122" s="49" t="s">
        <v>172</v>
      </c>
      <c r="F122" s="76" t="s">
        <v>320</v>
      </c>
      <c r="G122" s="71"/>
      <c r="H122" s="71"/>
      <c r="I122" s="71"/>
      <c r="J122" s="71"/>
      <c r="K122" s="71"/>
      <c r="L122" s="71"/>
      <c r="M122" s="69">
        <f t="shared" si="5"/>
        <v>0</v>
      </c>
      <c r="N122" s="69">
        <f t="shared" si="6"/>
        <v>0</v>
      </c>
      <c r="O122" s="69">
        <f t="shared" si="7"/>
        <v>0</v>
      </c>
      <c r="P122" s="69">
        <f t="shared" si="8"/>
        <v>0</v>
      </c>
      <c r="Q122" s="69">
        <f t="shared" si="9"/>
        <v>0</v>
      </c>
    </row>
    <row r="123" spans="1:17" s="72" customFormat="1" ht="94.5">
      <c r="A123" s="81"/>
      <c r="B123" s="91" t="s">
        <v>366</v>
      </c>
      <c r="C123" s="146">
        <v>500</v>
      </c>
      <c r="D123" s="49" t="s">
        <v>171</v>
      </c>
      <c r="E123" s="49" t="s">
        <v>172</v>
      </c>
      <c r="F123" s="76" t="s">
        <v>320</v>
      </c>
      <c r="G123" s="71"/>
      <c r="H123" s="71"/>
      <c r="I123" s="71"/>
      <c r="J123" s="71"/>
      <c r="K123" s="71"/>
      <c r="L123" s="71"/>
      <c r="M123" s="69">
        <f t="shared" si="5"/>
        <v>0</v>
      </c>
      <c r="N123" s="69">
        <f t="shared" si="6"/>
        <v>0</v>
      </c>
      <c r="O123" s="69">
        <f t="shared" si="7"/>
        <v>0</v>
      </c>
      <c r="P123" s="69">
        <f t="shared" si="8"/>
        <v>0</v>
      </c>
      <c r="Q123" s="69">
        <f t="shared" si="9"/>
        <v>0</v>
      </c>
    </row>
    <row r="124" spans="1:17" s="72" customFormat="1" ht="31.5">
      <c r="A124" s="81"/>
      <c r="B124" s="71" t="s">
        <v>196</v>
      </c>
      <c r="C124" s="146">
        <v>200</v>
      </c>
      <c r="D124" s="49" t="s">
        <v>171</v>
      </c>
      <c r="E124" s="49" t="s">
        <v>172</v>
      </c>
      <c r="F124" s="76"/>
      <c r="G124" s="71"/>
      <c r="H124" s="71"/>
      <c r="I124" s="71"/>
      <c r="J124" s="71"/>
      <c r="K124" s="71"/>
      <c r="L124" s="71"/>
      <c r="M124" s="69">
        <f t="shared" si="5"/>
        <v>0</v>
      </c>
      <c r="N124" s="69">
        <f t="shared" si="6"/>
        <v>0</v>
      </c>
      <c r="O124" s="69">
        <f t="shared" si="7"/>
        <v>0</v>
      </c>
      <c r="P124" s="69">
        <f t="shared" si="8"/>
        <v>0</v>
      </c>
      <c r="Q124" s="69">
        <f t="shared" si="9"/>
        <v>0</v>
      </c>
    </row>
    <row r="125" spans="1:17" s="72" customFormat="1" ht="31.5">
      <c r="A125" s="81"/>
      <c r="B125" s="71" t="s">
        <v>265</v>
      </c>
      <c r="C125" s="146">
        <v>100</v>
      </c>
      <c r="D125" s="49"/>
      <c r="E125" s="49" t="s">
        <v>172</v>
      </c>
      <c r="F125" s="49" t="s">
        <v>316</v>
      </c>
      <c r="G125" s="71"/>
      <c r="H125" s="71"/>
      <c r="I125" s="71"/>
      <c r="J125" s="71"/>
      <c r="K125" s="71"/>
      <c r="L125" s="71"/>
      <c r="M125" s="69">
        <f t="shared" si="5"/>
        <v>0</v>
      </c>
      <c r="N125" s="69">
        <f t="shared" si="6"/>
        <v>0</v>
      </c>
      <c r="O125" s="69">
        <f t="shared" si="7"/>
        <v>0</v>
      </c>
      <c r="P125" s="69">
        <f t="shared" si="8"/>
        <v>0</v>
      </c>
      <c r="Q125" s="69">
        <f t="shared" si="9"/>
        <v>0</v>
      </c>
    </row>
    <row r="126" spans="1:17" s="72" customFormat="1">
      <c r="A126" s="81"/>
      <c r="B126" s="63" t="s">
        <v>205</v>
      </c>
      <c r="C126" s="63"/>
      <c r="D126" s="63"/>
      <c r="E126" s="63"/>
      <c r="F126" s="63"/>
      <c r="G126" s="63"/>
      <c r="H126" s="63"/>
      <c r="I126" s="63"/>
      <c r="J126" s="63"/>
      <c r="K126" s="63"/>
      <c r="L126" s="63"/>
      <c r="M126" s="63"/>
      <c r="N126" s="63"/>
      <c r="O126" s="63"/>
      <c r="P126" s="63"/>
      <c r="Q126" s="63"/>
    </row>
    <row r="127" spans="1:17" s="72" customFormat="1" ht="78.75">
      <c r="A127" s="81"/>
      <c r="B127" s="91" t="s">
        <v>341</v>
      </c>
      <c r="C127" s="69">
        <v>100</v>
      </c>
      <c r="D127" s="49" t="s">
        <v>171</v>
      </c>
      <c r="E127" s="49" t="s">
        <v>172</v>
      </c>
      <c r="F127" s="69" t="s">
        <v>312</v>
      </c>
      <c r="G127" s="71"/>
      <c r="H127" s="71"/>
      <c r="I127" s="71"/>
      <c r="J127" s="71"/>
      <c r="K127" s="71"/>
      <c r="L127" s="71"/>
      <c r="M127" s="69">
        <f t="shared" si="5"/>
        <v>0</v>
      </c>
      <c r="N127" s="69">
        <f t="shared" si="6"/>
        <v>0</v>
      </c>
      <c r="O127" s="69">
        <f t="shared" si="7"/>
        <v>0</v>
      </c>
      <c r="P127" s="69">
        <f t="shared" si="8"/>
        <v>0</v>
      </c>
      <c r="Q127" s="69">
        <f t="shared" si="9"/>
        <v>0</v>
      </c>
    </row>
    <row r="128" spans="1:17" s="72" customFormat="1" ht="31.5">
      <c r="A128" s="81"/>
      <c r="B128" s="91" t="s">
        <v>206</v>
      </c>
      <c r="C128" s="69">
        <v>100</v>
      </c>
      <c r="D128" s="49" t="s">
        <v>171</v>
      </c>
      <c r="E128" s="49" t="s">
        <v>172</v>
      </c>
      <c r="F128" s="69" t="s">
        <v>312</v>
      </c>
      <c r="G128" s="71"/>
      <c r="H128" s="71"/>
      <c r="I128" s="71"/>
      <c r="J128" s="71"/>
      <c r="K128" s="71"/>
      <c r="L128" s="71"/>
      <c r="M128" s="69">
        <f t="shared" si="5"/>
        <v>0</v>
      </c>
      <c r="N128" s="69">
        <f t="shared" si="6"/>
        <v>0</v>
      </c>
      <c r="O128" s="69">
        <f t="shared" si="7"/>
        <v>0</v>
      </c>
      <c r="P128" s="69">
        <f t="shared" si="8"/>
        <v>0</v>
      </c>
      <c r="Q128" s="69">
        <f t="shared" si="9"/>
        <v>0</v>
      </c>
    </row>
    <row r="129" spans="1:17" s="72" customFormat="1" ht="63">
      <c r="A129" s="81"/>
      <c r="B129" s="91" t="s">
        <v>207</v>
      </c>
      <c r="C129" s="69">
        <v>100</v>
      </c>
      <c r="D129" s="92"/>
      <c r="E129" s="49" t="s">
        <v>172</v>
      </c>
      <c r="F129" s="69" t="s">
        <v>312</v>
      </c>
      <c r="G129" s="71"/>
      <c r="H129" s="71"/>
      <c r="I129" s="71"/>
      <c r="J129" s="71"/>
      <c r="K129" s="71"/>
      <c r="L129" s="71"/>
      <c r="M129" s="69">
        <f t="shared" si="5"/>
        <v>0</v>
      </c>
      <c r="N129" s="69">
        <f t="shared" si="6"/>
        <v>0</v>
      </c>
      <c r="O129" s="69">
        <f t="shared" si="7"/>
        <v>0</v>
      </c>
      <c r="P129" s="69">
        <f t="shared" si="8"/>
        <v>0</v>
      </c>
      <c r="Q129" s="69">
        <f t="shared" si="9"/>
        <v>0</v>
      </c>
    </row>
    <row r="130" spans="1:17" s="72" customFormat="1" ht="31.5">
      <c r="A130" s="81"/>
      <c r="B130" s="91" t="s">
        <v>342</v>
      </c>
      <c r="C130" s="69">
        <v>100</v>
      </c>
      <c r="D130" s="92"/>
      <c r="E130" s="49" t="s">
        <v>172</v>
      </c>
      <c r="F130" s="69" t="s">
        <v>312</v>
      </c>
      <c r="G130" s="71"/>
      <c r="H130" s="71"/>
      <c r="I130" s="71"/>
      <c r="J130" s="71"/>
      <c r="K130" s="71"/>
      <c r="L130" s="71"/>
      <c r="M130" s="69">
        <f t="shared" si="5"/>
        <v>0</v>
      </c>
      <c r="N130" s="69">
        <f t="shared" si="6"/>
        <v>0</v>
      </c>
      <c r="O130" s="69">
        <f t="shared" si="7"/>
        <v>0</v>
      </c>
      <c r="P130" s="69">
        <f t="shared" si="8"/>
        <v>0</v>
      </c>
      <c r="Q130" s="69">
        <f t="shared" si="9"/>
        <v>0</v>
      </c>
    </row>
    <row r="131" spans="1:17" s="72" customFormat="1">
      <c r="A131" s="81"/>
      <c r="B131" s="91" t="s">
        <v>208</v>
      </c>
      <c r="C131" s="69">
        <v>100</v>
      </c>
      <c r="D131" s="92"/>
      <c r="E131" s="49" t="s">
        <v>172</v>
      </c>
      <c r="F131" s="69" t="s">
        <v>312</v>
      </c>
      <c r="G131" s="71"/>
      <c r="H131" s="71"/>
      <c r="I131" s="71"/>
      <c r="J131" s="71"/>
      <c r="K131" s="71"/>
      <c r="L131" s="71"/>
      <c r="M131" s="69">
        <f t="shared" si="5"/>
        <v>0</v>
      </c>
      <c r="N131" s="69">
        <f t="shared" si="6"/>
        <v>0</v>
      </c>
      <c r="O131" s="69">
        <f t="shared" si="7"/>
        <v>0</v>
      </c>
      <c r="P131" s="69">
        <f t="shared" si="8"/>
        <v>0</v>
      </c>
      <c r="Q131" s="69">
        <f t="shared" si="9"/>
        <v>0</v>
      </c>
    </row>
    <row r="132" spans="1:17" s="72" customFormat="1" ht="31.5">
      <c r="A132" s="81"/>
      <c r="B132" s="91" t="s">
        <v>343</v>
      </c>
      <c r="C132" s="69">
        <v>100</v>
      </c>
      <c r="D132" s="92"/>
      <c r="E132" s="49" t="s">
        <v>172</v>
      </c>
      <c r="F132" s="69" t="s">
        <v>312</v>
      </c>
      <c r="G132" s="71"/>
      <c r="H132" s="71"/>
      <c r="I132" s="71"/>
      <c r="J132" s="71"/>
      <c r="K132" s="71"/>
      <c r="L132" s="71"/>
      <c r="M132" s="69">
        <f t="shared" si="5"/>
        <v>0</v>
      </c>
      <c r="N132" s="69">
        <f t="shared" si="6"/>
        <v>0</v>
      </c>
      <c r="O132" s="69">
        <f t="shared" si="7"/>
        <v>0</v>
      </c>
      <c r="P132" s="69">
        <f t="shared" si="8"/>
        <v>0</v>
      </c>
      <c r="Q132" s="69">
        <f t="shared" si="9"/>
        <v>0</v>
      </c>
    </row>
    <row r="133" spans="1:17" s="72" customFormat="1">
      <c r="A133" s="81"/>
      <c r="B133" s="63" t="s">
        <v>209</v>
      </c>
      <c r="C133" s="63"/>
      <c r="D133" s="63"/>
      <c r="E133" s="63"/>
      <c r="F133" s="63"/>
      <c r="G133" s="63"/>
      <c r="H133" s="63"/>
      <c r="I133" s="63"/>
      <c r="J133" s="63"/>
      <c r="K133" s="63"/>
      <c r="L133" s="63"/>
      <c r="M133" s="63"/>
      <c r="N133" s="63"/>
      <c r="O133" s="63"/>
      <c r="P133" s="63"/>
      <c r="Q133" s="63"/>
    </row>
    <row r="134" spans="1:17" s="72" customFormat="1" ht="31.5">
      <c r="A134" s="81"/>
      <c r="B134" s="91" t="s">
        <v>210</v>
      </c>
      <c r="C134" s="69">
        <v>100</v>
      </c>
      <c r="D134" s="92"/>
      <c r="E134" s="49" t="s">
        <v>172</v>
      </c>
      <c r="F134" s="69" t="s">
        <v>312</v>
      </c>
      <c r="G134" s="71"/>
      <c r="H134" s="71"/>
      <c r="I134" s="71"/>
      <c r="J134" s="71"/>
      <c r="K134" s="71"/>
      <c r="L134" s="71"/>
      <c r="M134" s="69">
        <f t="shared" si="5"/>
        <v>0</v>
      </c>
      <c r="N134" s="69">
        <f t="shared" si="6"/>
        <v>0</v>
      </c>
      <c r="O134" s="69">
        <f t="shared" si="7"/>
        <v>0</v>
      </c>
      <c r="P134" s="69">
        <f t="shared" si="8"/>
        <v>0</v>
      </c>
      <c r="Q134" s="69">
        <f t="shared" si="9"/>
        <v>0</v>
      </c>
    </row>
    <row r="135" spans="1:17" s="72" customFormat="1" ht="31.5">
      <c r="A135" s="81"/>
      <c r="B135" s="91" t="s">
        <v>211</v>
      </c>
      <c r="C135" s="69">
        <v>100</v>
      </c>
      <c r="D135" s="92"/>
      <c r="E135" s="49" t="s">
        <v>172</v>
      </c>
      <c r="F135" s="69" t="s">
        <v>312</v>
      </c>
      <c r="G135" s="71"/>
      <c r="H135" s="71"/>
      <c r="I135" s="71"/>
      <c r="J135" s="71"/>
      <c r="K135" s="71"/>
      <c r="L135" s="71"/>
      <c r="M135" s="69">
        <f t="shared" si="5"/>
        <v>0</v>
      </c>
      <c r="N135" s="69">
        <f t="shared" si="6"/>
        <v>0</v>
      </c>
      <c r="O135" s="69">
        <f t="shared" si="7"/>
        <v>0</v>
      </c>
      <c r="P135" s="69">
        <f t="shared" si="8"/>
        <v>0</v>
      </c>
      <c r="Q135" s="69">
        <f t="shared" si="9"/>
        <v>0</v>
      </c>
    </row>
    <row r="136" spans="1:17" s="72" customFormat="1">
      <c r="A136" s="81"/>
      <c r="B136" s="63" t="s">
        <v>212</v>
      </c>
      <c r="C136" s="63"/>
      <c r="D136" s="63"/>
      <c r="E136" s="63"/>
      <c r="F136" s="63"/>
      <c r="G136" s="63"/>
      <c r="H136" s="63"/>
      <c r="I136" s="63"/>
      <c r="J136" s="63"/>
      <c r="K136" s="63"/>
      <c r="L136" s="63"/>
      <c r="M136" s="63"/>
      <c r="N136" s="63"/>
      <c r="O136" s="63"/>
      <c r="P136" s="63"/>
      <c r="Q136" s="63"/>
    </row>
    <row r="137" spans="1:17" s="72" customFormat="1">
      <c r="A137" s="81"/>
      <c r="B137" s="91" t="s">
        <v>213</v>
      </c>
      <c r="C137" s="69">
        <v>100</v>
      </c>
      <c r="D137" s="92"/>
      <c r="E137" s="49" t="s">
        <v>172</v>
      </c>
      <c r="F137" s="69" t="s">
        <v>312</v>
      </c>
      <c r="G137" s="71"/>
      <c r="H137" s="71"/>
      <c r="I137" s="71"/>
      <c r="J137" s="71"/>
      <c r="K137" s="71"/>
      <c r="L137" s="71"/>
      <c r="M137" s="69">
        <f t="shared" si="5"/>
        <v>0</v>
      </c>
      <c r="N137" s="69">
        <f t="shared" si="6"/>
        <v>0</v>
      </c>
      <c r="O137" s="69">
        <f t="shared" si="7"/>
        <v>0</v>
      </c>
      <c r="P137" s="69">
        <f t="shared" si="8"/>
        <v>0</v>
      </c>
      <c r="Q137" s="69">
        <f t="shared" si="9"/>
        <v>0</v>
      </c>
    </row>
    <row r="138" spans="1:17" s="72" customFormat="1" ht="31.5">
      <c r="A138" s="81"/>
      <c r="B138" s="91" t="s">
        <v>214</v>
      </c>
      <c r="C138" s="69">
        <v>100</v>
      </c>
      <c r="D138" s="92"/>
      <c r="E138" s="49" t="s">
        <v>172</v>
      </c>
      <c r="F138" s="69" t="s">
        <v>312</v>
      </c>
      <c r="G138" s="71"/>
      <c r="H138" s="71"/>
      <c r="I138" s="71"/>
      <c r="J138" s="71"/>
      <c r="K138" s="71"/>
      <c r="L138" s="71"/>
      <c r="M138" s="69">
        <f t="shared" si="5"/>
        <v>0</v>
      </c>
      <c r="N138" s="69">
        <f t="shared" si="6"/>
        <v>0</v>
      </c>
      <c r="O138" s="69">
        <f t="shared" si="7"/>
        <v>0</v>
      </c>
      <c r="P138" s="69">
        <f t="shared" si="8"/>
        <v>0</v>
      </c>
      <c r="Q138" s="69">
        <f t="shared" si="9"/>
        <v>0</v>
      </c>
    </row>
    <row r="139" spans="1:17" s="72" customFormat="1">
      <c r="A139" s="81"/>
      <c r="B139" s="91" t="s">
        <v>215</v>
      </c>
      <c r="C139" s="69">
        <v>100</v>
      </c>
      <c r="D139" s="92"/>
      <c r="E139" s="49" t="s">
        <v>172</v>
      </c>
      <c r="F139" s="69" t="s">
        <v>312</v>
      </c>
      <c r="G139" s="71"/>
      <c r="H139" s="71"/>
      <c r="I139" s="71"/>
      <c r="J139" s="71"/>
      <c r="K139" s="71"/>
      <c r="L139" s="71"/>
      <c r="M139" s="69">
        <f t="shared" si="5"/>
        <v>0</v>
      </c>
      <c r="N139" s="69">
        <f t="shared" si="6"/>
        <v>0</v>
      </c>
      <c r="O139" s="69">
        <f t="shared" si="7"/>
        <v>0</v>
      </c>
      <c r="P139" s="69">
        <f t="shared" si="8"/>
        <v>0</v>
      </c>
      <c r="Q139" s="69">
        <f t="shared" si="9"/>
        <v>0</v>
      </c>
    </row>
    <row r="140" spans="1:17" s="72" customFormat="1">
      <c r="A140" s="81"/>
      <c r="B140" s="91" t="s">
        <v>216</v>
      </c>
      <c r="C140" s="69">
        <v>100</v>
      </c>
      <c r="D140" s="92"/>
      <c r="E140" s="49" t="s">
        <v>172</v>
      </c>
      <c r="F140" s="69" t="s">
        <v>312</v>
      </c>
      <c r="G140" s="71"/>
      <c r="H140" s="71"/>
      <c r="I140" s="71"/>
      <c r="J140" s="71"/>
      <c r="K140" s="71"/>
      <c r="L140" s="71"/>
      <c r="M140" s="69">
        <f t="shared" si="5"/>
        <v>0</v>
      </c>
      <c r="N140" s="69">
        <f t="shared" si="6"/>
        <v>0</v>
      </c>
      <c r="O140" s="69">
        <f t="shared" si="7"/>
        <v>0</v>
      </c>
      <c r="P140" s="69">
        <f t="shared" si="8"/>
        <v>0</v>
      </c>
      <c r="Q140" s="69">
        <f t="shared" si="9"/>
        <v>0</v>
      </c>
    </row>
    <row r="141" spans="1:17" s="72" customFormat="1">
      <c r="A141" s="81"/>
      <c r="B141" s="91" t="s">
        <v>217</v>
      </c>
      <c r="C141" s="69">
        <v>100</v>
      </c>
      <c r="D141" s="92"/>
      <c r="E141" s="49" t="s">
        <v>172</v>
      </c>
      <c r="F141" s="69" t="s">
        <v>312</v>
      </c>
      <c r="G141" s="71"/>
      <c r="H141" s="71"/>
      <c r="I141" s="71"/>
      <c r="J141" s="71"/>
      <c r="K141" s="71"/>
      <c r="L141" s="71"/>
      <c r="M141" s="69">
        <f t="shared" si="5"/>
        <v>0</v>
      </c>
      <c r="N141" s="69">
        <f t="shared" si="6"/>
        <v>0</v>
      </c>
      <c r="O141" s="69">
        <f t="shared" si="7"/>
        <v>0</v>
      </c>
      <c r="P141" s="69">
        <f t="shared" si="8"/>
        <v>0</v>
      </c>
      <c r="Q141" s="69">
        <f t="shared" si="9"/>
        <v>0</v>
      </c>
    </row>
    <row r="142" spans="1:17" s="72" customFormat="1" ht="31.5">
      <c r="A142" s="81"/>
      <c r="B142" s="91" t="s">
        <v>218</v>
      </c>
      <c r="C142" s="69">
        <v>100</v>
      </c>
      <c r="D142" s="92"/>
      <c r="E142" s="49" t="s">
        <v>172</v>
      </c>
      <c r="F142" s="69" t="s">
        <v>312</v>
      </c>
      <c r="G142" s="71"/>
      <c r="H142" s="71"/>
      <c r="I142" s="71"/>
      <c r="J142" s="71"/>
      <c r="K142" s="71"/>
      <c r="L142" s="71"/>
      <c r="M142" s="69">
        <f t="shared" si="5"/>
        <v>0</v>
      </c>
      <c r="N142" s="69">
        <f t="shared" si="6"/>
        <v>0</v>
      </c>
      <c r="O142" s="69">
        <f t="shared" si="7"/>
        <v>0</v>
      </c>
      <c r="P142" s="69">
        <f t="shared" si="8"/>
        <v>0</v>
      </c>
      <c r="Q142" s="69">
        <f t="shared" si="9"/>
        <v>0</v>
      </c>
    </row>
    <row r="143" spans="1:17" s="72" customFormat="1" ht="78.75">
      <c r="A143" s="81"/>
      <c r="B143" s="91" t="s">
        <v>219</v>
      </c>
      <c r="C143" s="69">
        <v>100</v>
      </c>
      <c r="D143" s="92"/>
      <c r="E143" s="49" t="s">
        <v>172</v>
      </c>
      <c r="F143" s="69" t="s">
        <v>312</v>
      </c>
      <c r="G143" s="71"/>
      <c r="H143" s="71"/>
      <c r="I143" s="71"/>
      <c r="J143" s="71"/>
      <c r="K143" s="71"/>
      <c r="L143" s="71"/>
      <c r="M143" s="69">
        <f t="shared" si="5"/>
        <v>0</v>
      </c>
      <c r="N143" s="69">
        <f t="shared" si="6"/>
        <v>0</v>
      </c>
      <c r="O143" s="69">
        <f t="shared" si="7"/>
        <v>0</v>
      </c>
      <c r="P143" s="69">
        <f t="shared" si="8"/>
        <v>0</v>
      </c>
      <c r="Q143" s="69">
        <f t="shared" si="9"/>
        <v>0</v>
      </c>
    </row>
    <row r="144" spans="1:17" s="72" customFormat="1">
      <c r="A144" s="81"/>
      <c r="B144" s="63" t="s">
        <v>220</v>
      </c>
      <c r="C144" s="63"/>
      <c r="D144" s="63"/>
      <c r="E144" s="63"/>
      <c r="F144" s="63"/>
      <c r="G144" s="63"/>
      <c r="H144" s="63"/>
      <c r="I144" s="63"/>
      <c r="J144" s="63"/>
      <c r="K144" s="63"/>
      <c r="L144" s="63"/>
      <c r="M144" s="63"/>
      <c r="N144" s="63"/>
      <c r="O144" s="63"/>
      <c r="P144" s="63"/>
      <c r="Q144" s="63"/>
    </row>
    <row r="145" spans="1:17" s="72" customFormat="1">
      <c r="A145" s="81"/>
      <c r="B145" s="91" t="s">
        <v>221</v>
      </c>
      <c r="C145" s="69">
        <v>100</v>
      </c>
      <c r="D145" s="92"/>
      <c r="E145" s="49" t="s">
        <v>172</v>
      </c>
      <c r="F145" s="69" t="s">
        <v>312</v>
      </c>
      <c r="G145" s="71"/>
      <c r="H145" s="71"/>
      <c r="I145" s="71"/>
      <c r="J145" s="71"/>
      <c r="K145" s="71"/>
      <c r="L145" s="71"/>
      <c r="M145" s="69">
        <f t="shared" si="5"/>
        <v>0</v>
      </c>
      <c r="N145" s="69">
        <f t="shared" si="6"/>
        <v>0</v>
      </c>
      <c r="O145" s="69">
        <f t="shared" si="7"/>
        <v>0</v>
      </c>
      <c r="P145" s="69">
        <f t="shared" si="8"/>
        <v>0</v>
      </c>
      <c r="Q145" s="69">
        <f t="shared" si="9"/>
        <v>0</v>
      </c>
    </row>
    <row r="146" spans="1:17" s="72" customFormat="1">
      <c r="A146" s="81"/>
      <c r="B146" s="91" t="s">
        <v>222</v>
      </c>
      <c r="C146" s="69">
        <v>100</v>
      </c>
      <c r="D146" s="92"/>
      <c r="E146" s="49" t="s">
        <v>172</v>
      </c>
      <c r="F146" s="69" t="s">
        <v>312</v>
      </c>
      <c r="G146" s="71"/>
      <c r="H146" s="71"/>
      <c r="I146" s="71"/>
      <c r="J146" s="71"/>
      <c r="K146" s="71"/>
      <c r="L146" s="71"/>
      <c r="M146" s="69">
        <f t="shared" si="5"/>
        <v>0</v>
      </c>
      <c r="N146" s="69">
        <f t="shared" si="6"/>
        <v>0</v>
      </c>
      <c r="O146" s="69">
        <f t="shared" si="7"/>
        <v>0</v>
      </c>
      <c r="P146" s="69">
        <f t="shared" si="8"/>
        <v>0</v>
      </c>
      <c r="Q146" s="69">
        <f t="shared" si="9"/>
        <v>0</v>
      </c>
    </row>
    <row r="147" spans="1:17" s="72" customFormat="1">
      <c r="A147" s="81"/>
      <c r="B147" s="91" t="s">
        <v>223</v>
      </c>
      <c r="C147" s="69">
        <v>100</v>
      </c>
      <c r="D147" s="92"/>
      <c r="E147" s="49" t="s">
        <v>172</v>
      </c>
      <c r="F147" s="69" t="s">
        <v>312</v>
      </c>
      <c r="G147" s="71"/>
      <c r="H147" s="71"/>
      <c r="I147" s="71"/>
      <c r="J147" s="71"/>
      <c r="K147" s="71"/>
      <c r="L147" s="71"/>
      <c r="M147" s="69">
        <f t="shared" si="5"/>
        <v>0</v>
      </c>
      <c r="N147" s="69">
        <f t="shared" si="6"/>
        <v>0</v>
      </c>
      <c r="O147" s="69">
        <f t="shared" si="7"/>
        <v>0</v>
      </c>
      <c r="P147" s="69">
        <f t="shared" si="8"/>
        <v>0</v>
      </c>
      <c r="Q147" s="69">
        <f t="shared" si="9"/>
        <v>0</v>
      </c>
    </row>
    <row r="148" spans="1:17" s="72" customFormat="1" ht="31.5">
      <c r="A148" s="81"/>
      <c r="B148" s="91" t="s">
        <v>224</v>
      </c>
      <c r="C148" s="69">
        <v>100</v>
      </c>
      <c r="D148" s="92"/>
      <c r="E148" s="49" t="s">
        <v>172</v>
      </c>
      <c r="F148" s="69" t="s">
        <v>312</v>
      </c>
      <c r="G148" s="71"/>
      <c r="H148" s="71"/>
      <c r="I148" s="71"/>
      <c r="J148" s="71"/>
      <c r="K148" s="71"/>
      <c r="L148" s="71"/>
      <c r="M148" s="69">
        <f t="shared" ref="M148:M216" si="10">C148*G148</f>
        <v>0</v>
      </c>
      <c r="N148" s="69">
        <f t="shared" ref="N148:N216" si="11">C148*H148</f>
        <v>0</v>
      </c>
      <c r="O148" s="69">
        <f t="shared" ref="O148:O216" si="12">C148*I148</f>
        <v>0</v>
      </c>
      <c r="P148" s="69">
        <f t="shared" ref="P148:P216" si="13">C148*J148</f>
        <v>0</v>
      </c>
      <c r="Q148" s="69">
        <f t="shared" ref="Q148:Q216" si="14">C148*K148</f>
        <v>0</v>
      </c>
    </row>
    <row r="149" spans="1:17" s="72" customFormat="1">
      <c r="A149" s="81"/>
      <c r="B149" s="63" t="s">
        <v>225</v>
      </c>
      <c r="C149" s="63"/>
      <c r="D149" s="63"/>
      <c r="E149" s="63"/>
      <c r="F149" s="63"/>
      <c r="G149" s="63"/>
      <c r="H149" s="63"/>
      <c r="I149" s="63"/>
      <c r="J149" s="63"/>
      <c r="K149" s="63"/>
      <c r="L149" s="63"/>
      <c r="M149" s="63"/>
      <c r="N149" s="63"/>
      <c r="O149" s="63"/>
      <c r="P149" s="63"/>
      <c r="Q149" s="63"/>
    </row>
    <row r="150" spans="1:17" s="72" customFormat="1" ht="63">
      <c r="A150" s="81"/>
      <c r="B150" s="91" t="s">
        <v>226</v>
      </c>
      <c r="C150" s="69">
        <v>100</v>
      </c>
      <c r="D150" s="92"/>
      <c r="E150" s="49" t="s">
        <v>172</v>
      </c>
      <c r="F150" s="69" t="s">
        <v>312</v>
      </c>
      <c r="G150" s="71"/>
      <c r="H150" s="71"/>
      <c r="I150" s="71"/>
      <c r="J150" s="71"/>
      <c r="K150" s="71"/>
      <c r="L150" s="71"/>
      <c r="M150" s="69">
        <f t="shared" si="10"/>
        <v>0</v>
      </c>
      <c r="N150" s="69">
        <f t="shared" si="11"/>
        <v>0</v>
      </c>
      <c r="O150" s="69">
        <f t="shared" si="12"/>
        <v>0</v>
      </c>
      <c r="P150" s="69">
        <f t="shared" si="13"/>
        <v>0</v>
      </c>
      <c r="Q150" s="69">
        <f t="shared" si="14"/>
        <v>0</v>
      </c>
    </row>
    <row r="151" spans="1:17" s="72" customFormat="1">
      <c r="A151" s="81"/>
      <c r="B151" s="63" t="s">
        <v>227</v>
      </c>
      <c r="C151" s="93"/>
      <c r="D151" s="63"/>
      <c r="E151" s="63"/>
      <c r="F151" s="63"/>
      <c r="G151" s="63"/>
      <c r="H151" s="63"/>
      <c r="I151" s="63"/>
      <c r="J151" s="63"/>
      <c r="K151" s="63"/>
      <c r="L151" s="63"/>
      <c r="M151" s="63"/>
      <c r="N151" s="63"/>
      <c r="O151" s="63"/>
      <c r="P151" s="63"/>
      <c r="Q151" s="63"/>
    </row>
    <row r="152" spans="1:17" s="72" customFormat="1">
      <c r="A152" s="81"/>
      <c r="B152" s="91" t="s">
        <v>228</v>
      </c>
      <c r="C152" s="69">
        <v>100</v>
      </c>
      <c r="D152" s="92"/>
      <c r="E152" s="49" t="s">
        <v>172</v>
      </c>
      <c r="F152" s="69" t="s">
        <v>312</v>
      </c>
      <c r="G152" s="71"/>
      <c r="H152" s="71"/>
      <c r="I152" s="71"/>
      <c r="J152" s="71"/>
      <c r="K152" s="71"/>
      <c r="L152" s="71"/>
      <c r="M152" s="69">
        <f t="shared" si="10"/>
        <v>0</v>
      </c>
      <c r="N152" s="69">
        <f t="shared" si="11"/>
        <v>0</v>
      </c>
      <c r="O152" s="69">
        <f t="shared" si="12"/>
        <v>0</v>
      </c>
      <c r="P152" s="69">
        <f t="shared" si="13"/>
        <v>0</v>
      </c>
      <c r="Q152" s="69">
        <f t="shared" si="14"/>
        <v>0</v>
      </c>
    </row>
    <row r="153" spans="1:17" s="72" customFormat="1">
      <c r="A153" s="81"/>
      <c r="B153" s="91" t="s">
        <v>229</v>
      </c>
      <c r="C153" s="69">
        <v>100</v>
      </c>
      <c r="D153" s="92"/>
      <c r="E153" s="49" t="s">
        <v>172</v>
      </c>
      <c r="F153" s="69" t="s">
        <v>312</v>
      </c>
      <c r="G153" s="71"/>
      <c r="H153" s="71"/>
      <c r="I153" s="71"/>
      <c r="J153" s="71"/>
      <c r="K153" s="71"/>
      <c r="L153" s="71"/>
      <c r="M153" s="69">
        <f t="shared" si="10"/>
        <v>0</v>
      </c>
      <c r="N153" s="69">
        <f t="shared" si="11"/>
        <v>0</v>
      </c>
      <c r="O153" s="69">
        <f t="shared" si="12"/>
        <v>0</v>
      </c>
      <c r="P153" s="69">
        <f t="shared" si="13"/>
        <v>0</v>
      </c>
      <c r="Q153" s="69">
        <f t="shared" si="14"/>
        <v>0</v>
      </c>
    </row>
    <row r="154" spans="1:17" s="72" customFormat="1">
      <c r="A154" s="81"/>
      <c r="B154" s="91" t="s">
        <v>230</v>
      </c>
      <c r="C154" s="69">
        <v>100</v>
      </c>
      <c r="D154" s="92"/>
      <c r="E154" s="49" t="s">
        <v>172</v>
      </c>
      <c r="F154" s="69" t="s">
        <v>312</v>
      </c>
      <c r="G154" s="71"/>
      <c r="H154" s="71"/>
      <c r="I154" s="71"/>
      <c r="J154" s="71"/>
      <c r="K154" s="71"/>
      <c r="L154" s="71"/>
      <c r="M154" s="69">
        <f t="shared" si="10"/>
        <v>0</v>
      </c>
      <c r="N154" s="69">
        <f t="shared" si="11"/>
        <v>0</v>
      </c>
      <c r="O154" s="69">
        <f t="shared" si="12"/>
        <v>0</v>
      </c>
      <c r="P154" s="69">
        <f t="shared" si="13"/>
        <v>0</v>
      </c>
      <c r="Q154" s="69">
        <f t="shared" si="14"/>
        <v>0</v>
      </c>
    </row>
    <row r="155" spans="1:17" s="72" customFormat="1">
      <c r="A155" s="81"/>
      <c r="B155" s="63" t="s">
        <v>231</v>
      </c>
      <c r="C155" s="93"/>
      <c r="D155" s="63"/>
      <c r="E155" s="63"/>
      <c r="F155" s="63"/>
      <c r="G155" s="63"/>
      <c r="H155" s="63"/>
      <c r="I155" s="63"/>
      <c r="J155" s="63"/>
      <c r="K155" s="63"/>
      <c r="L155" s="63"/>
      <c r="M155" s="63"/>
      <c r="N155" s="63"/>
      <c r="O155" s="63"/>
      <c r="P155" s="63"/>
      <c r="Q155" s="63"/>
    </row>
    <row r="156" spans="1:17" s="72" customFormat="1" ht="31.5">
      <c r="A156" s="81"/>
      <c r="B156" s="91" t="s">
        <v>232</v>
      </c>
      <c r="C156" s="69">
        <v>100</v>
      </c>
      <c r="D156" s="92"/>
      <c r="E156" s="49" t="s">
        <v>172</v>
      </c>
      <c r="F156" s="69" t="s">
        <v>312</v>
      </c>
      <c r="G156" s="71"/>
      <c r="H156" s="71"/>
      <c r="I156" s="71"/>
      <c r="J156" s="71"/>
      <c r="K156" s="71"/>
      <c r="L156" s="71"/>
      <c r="M156" s="69">
        <f t="shared" si="10"/>
        <v>0</v>
      </c>
      <c r="N156" s="69">
        <f t="shared" si="11"/>
        <v>0</v>
      </c>
      <c r="O156" s="69">
        <f t="shared" si="12"/>
        <v>0</v>
      </c>
      <c r="P156" s="69">
        <f t="shared" si="13"/>
        <v>0</v>
      </c>
      <c r="Q156" s="69">
        <f t="shared" si="14"/>
        <v>0</v>
      </c>
    </row>
    <row r="157" spans="1:17" s="72" customFormat="1" ht="31.5">
      <c r="A157" s="81"/>
      <c r="B157" s="91" t="s">
        <v>233</v>
      </c>
      <c r="C157" s="69">
        <v>100</v>
      </c>
      <c r="D157" s="92"/>
      <c r="E157" s="49" t="s">
        <v>172</v>
      </c>
      <c r="F157" s="69" t="s">
        <v>312</v>
      </c>
      <c r="G157" s="71"/>
      <c r="H157" s="71"/>
      <c r="I157" s="71"/>
      <c r="J157" s="71"/>
      <c r="K157" s="71"/>
      <c r="L157" s="71"/>
      <c r="M157" s="69">
        <f t="shared" si="10"/>
        <v>0</v>
      </c>
      <c r="N157" s="69">
        <f t="shared" si="11"/>
        <v>0</v>
      </c>
      <c r="O157" s="69">
        <f t="shared" si="12"/>
        <v>0</v>
      </c>
      <c r="P157" s="69">
        <f t="shared" si="13"/>
        <v>0</v>
      </c>
      <c r="Q157" s="69">
        <f t="shared" si="14"/>
        <v>0</v>
      </c>
    </row>
    <row r="158" spans="1:17" s="72" customFormat="1">
      <c r="A158" s="81"/>
      <c r="B158" s="63" t="s">
        <v>234</v>
      </c>
      <c r="C158" s="93"/>
      <c r="D158" s="63"/>
      <c r="E158" s="63"/>
      <c r="F158" s="63"/>
      <c r="G158" s="63"/>
      <c r="H158" s="63"/>
      <c r="I158" s="63"/>
      <c r="J158" s="63"/>
      <c r="K158" s="63"/>
      <c r="L158" s="63"/>
      <c r="M158" s="63"/>
      <c r="N158" s="63"/>
      <c r="O158" s="63"/>
      <c r="P158" s="63"/>
      <c r="Q158" s="63"/>
    </row>
    <row r="159" spans="1:17" s="72" customFormat="1">
      <c r="A159" s="81"/>
      <c r="B159" s="91" t="s">
        <v>235</v>
      </c>
      <c r="C159" s="69">
        <v>100</v>
      </c>
      <c r="D159" s="92"/>
      <c r="E159" s="49" t="s">
        <v>172</v>
      </c>
      <c r="F159" s="69" t="s">
        <v>312</v>
      </c>
      <c r="G159" s="71"/>
      <c r="H159" s="71"/>
      <c r="I159" s="71"/>
      <c r="J159" s="71"/>
      <c r="K159" s="71"/>
      <c r="L159" s="71"/>
      <c r="M159" s="69">
        <f t="shared" si="10"/>
        <v>0</v>
      </c>
      <c r="N159" s="69">
        <f t="shared" si="11"/>
        <v>0</v>
      </c>
      <c r="O159" s="69">
        <f t="shared" si="12"/>
        <v>0</v>
      </c>
      <c r="P159" s="69">
        <f t="shared" si="13"/>
        <v>0</v>
      </c>
      <c r="Q159" s="69">
        <f t="shared" si="14"/>
        <v>0</v>
      </c>
    </row>
    <row r="160" spans="1:17" s="72" customFormat="1">
      <c r="A160" s="81"/>
      <c r="B160" s="91" t="s">
        <v>236</v>
      </c>
      <c r="C160" s="69">
        <v>100</v>
      </c>
      <c r="D160" s="92"/>
      <c r="E160" s="49" t="s">
        <v>172</v>
      </c>
      <c r="F160" s="69" t="s">
        <v>312</v>
      </c>
      <c r="G160" s="71"/>
      <c r="H160" s="71"/>
      <c r="I160" s="71"/>
      <c r="J160" s="71"/>
      <c r="K160" s="71"/>
      <c r="L160" s="71"/>
      <c r="M160" s="69">
        <f t="shared" si="10"/>
        <v>0</v>
      </c>
      <c r="N160" s="69">
        <f t="shared" si="11"/>
        <v>0</v>
      </c>
      <c r="O160" s="69">
        <f t="shared" si="12"/>
        <v>0</v>
      </c>
      <c r="P160" s="69">
        <f t="shared" si="13"/>
        <v>0</v>
      </c>
      <c r="Q160" s="69">
        <f t="shared" si="14"/>
        <v>0</v>
      </c>
    </row>
    <row r="161" spans="1:17" s="72" customFormat="1">
      <c r="A161" s="81"/>
      <c r="B161" s="91" t="s">
        <v>237</v>
      </c>
      <c r="C161" s="69">
        <v>100</v>
      </c>
      <c r="D161" s="92"/>
      <c r="E161" s="49" t="s">
        <v>172</v>
      </c>
      <c r="F161" s="69" t="s">
        <v>312</v>
      </c>
      <c r="G161" s="71"/>
      <c r="H161" s="71"/>
      <c r="I161" s="71"/>
      <c r="J161" s="71"/>
      <c r="K161" s="71"/>
      <c r="L161" s="71"/>
      <c r="M161" s="69">
        <f t="shared" si="10"/>
        <v>0</v>
      </c>
      <c r="N161" s="69">
        <f t="shared" si="11"/>
        <v>0</v>
      </c>
      <c r="O161" s="69">
        <f t="shared" si="12"/>
        <v>0</v>
      </c>
      <c r="P161" s="69">
        <f t="shared" si="13"/>
        <v>0</v>
      </c>
      <c r="Q161" s="69">
        <f t="shared" si="14"/>
        <v>0</v>
      </c>
    </row>
    <row r="162" spans="1:17" s="72" customFormat="1">
      <c r="A162" s="81"/>
      <c r="B162" s="63" t="s">
        <v>238</v>
      </c>
      <c r="C162" s="93"/>
      <c r="D162" s="63"/>
      <c r="E162" s="63"/>
      <c r="F162" s="63"/>
      <c r="G162" s="63"/>
      <c r="H162" s="63"/>
      <c r="I162" s="63"/>
      <c r="J162" s="63"/>
      <c r="K162" s="63"/>
      <c r="L162" s="63"/>
      <c r="M162" s="63"/>
      <c r="N162" s="63"/>
      <c r="O162" s="63"/>
      <c r="P162" s="63"/>
      <c r="Q162" s="63"/>
    </row>
    <row r="163" spans="1:17" s="72" customFormat="1">
      <c r="A163" s="81"/>
      <c r="B163" s="91" t="s">
        <v>239</v>
      </c>
      <c r="C163" s="69">
        <v>100</v>
      </c>
      <c r="D163" s="92"/>
      <c r="E163" s="49" t="s">
        <v>172</v>
      </c>
      <c r="F163" s="69" t="s">
        <v>312</v>
      </c>
      <c r="G163" s="71"/>
      <c r="H163" s="71"/>
      <c r="I163" s="71"/>
      <c r="J163" s="71"/>
      <c r="K163" s="71"/>
      <c r="L163" s="71"/>
      <c r="M163" s="69">
        <f t="shared" si="10"/>
        <v>0</v>
      </c>
      <c r="N163" s="69">
        <f t="shared" si="11"/>
        <v>0</v>
      </c>
      <c r="O163" s="69">
        <f t="shared" si="12"/>
        <v>0</v>
      </c>
      <c r="P163" s="69">
        <f t="shared" si="13"/>
        <v>0</v>
      </c>
      <c r="Q163" s="69">
        <f t="shared" si="14"/>
        <v>0</v>
      </c>
    </row>
    <row r="164" spans="1:17" s="72" customFormat="1">
      <c r="A164" s="81"/>
      <c r="B164" s="91" t="s">
        <v>240</v>
      </c>
      <c r="C164" s="69">
        <v>100</v>
      </c>
      <c r="D164" s="92"/>
      <c r="E164" s="49" t="s">
        <v>172</v>
      </c>
      <c r="F164" s="69" t="s">
        <v>312</v>
      </c>
      <c r="G164" s="71"/>
      <c r="H164" s="71"/>
      <c r="I164" s="71"/>
      <c r="J164" s="71"/>
      <c r="K164" s="71"/>
      <c r="L164" s="71"/>
      <c r="M164" s="69">
        <f t="shared" si="10"/>
        <v>0</v>
      </c>
      <c r="N164" s="69">
        <f t="shared" si="11"/>
        <v>0</v>
      </c>
      <c r="O164" s="69">
        <f t="shared" si="12"/>
        <v>0</v>
      </c>
      <c r="P164" s="69">
        <f t="shared" si="13"/>
        <v>0</v>
      </c>
      <c r="Q164" s="69">
        <f t="shared" si="14"/>
        <v>0</v>
      </c>
    </row>
    <row r="165" spans="1:17" s="72" customFormat="1">
      <c r="A165" s="81"/>
      <c r="B165" s="91" t="s">
        <v>241</v>
      </c>
      <c r="C165" s="69">
        <v>100</v>
      </c>
      <c r="D165" s="92"/>
      <c r="E165" s="49" t="s">
        <v>172</v>
      </c>
      <c r="F165" s="69" t="s">
        <v>312</v>
      </c>
      <c r="G165" s="71"/>
      <c r="H165" s="71"/>
      <c r="I165" s="71"/>
      <c r="J165" s="71"/>
      <c r="K165" s="71"/>
      <c r="L165" s="71"/>
      <c r="M165" s="69">
        <f t="shared" si="10"/>
        <v>0</v>
      </c>
      <c r="N165" s="69">
        <f t="shared" si="11"/>
        <v>0</v>
      </c>
      <c r="O165" s="69">
        <f t="shared" si="12"/>
        <v>0</v>
      </c>
      <c r="P165" s="69">
        <f t="shared" si="13"/>
        <v>0</v>
      </c>
      <c r="Q165" s="69">
        <f t="shared" si="14"/>
        <v>0</v>
      </c>
    </row>
    <row r="166" spans="1:17" s="72" customFormat="1">
      <c r="A166" s="81"/>
      <c r="B166" s="63" t="s">
        <v>242</v>
      </c>
      <c r="C166" s="63"/>
      <c r="D166" s="63"/>
      <c r="E166" s="63"/>
      <c r="F166" s="63"/>
      <c r="G166" s="63"/>
      <c r="H166" s="63"/>
      <c r="I166" s="63"/>
      <c r="J166" s="63"/>
      <c r="K166" s="63"/>
      <c r="L166" s="63"/>
      <c r="M166" s="63"/>
      <c r="N166" s="63"/>
      <c r="O166" s="63"/>
      <c r="P166" s="63"/>
      <c r="Q166" s="63"/>
    </row>
    <row r="167" spans="1:17" s="72" customFormat="1" ht="31.5">
      <c r="A167" s="81"/>
      <c r="B167" s="91" t="s">
        <v>243</v>
      </c>
      <c r="C167" s="69">
        <v>100</v>
      </c>
      <c r="D167" s="92"/>
      <c r="E167" s="49" t="s">
        <v>172</v>
      </c>
      <c r="F167" s="69" t="s">
        <v>312</v>
      </c>
      <c r="G167" s="71"/>
      <c r="H167" s="71"/>
      <c r="I167" s="71"/>
      <c r="J167" s="71"/>
      <c r="K167" s="71"/>
      <c r="L167" s="71"/>
      <c r="M167" s="69">
        <f t="shared" si="10"/>
        <v>0</v>
      </c>
      <c r="N167" s="69">
        <f t="shared" si="11"/>
        <v>0</v>
      </c>
      <c r="O167" s="69">
        <f t="shared" si="12"/>
        <v>0</v>
      </c>
      <c r="P167" s="69">
        <f t="shared" si="13"/>
        <v>0</v>
      </c>
      <c r="Q167" s="69">
        <f t="shared" si="14"/>
        <v>0</v>
      </c>
    </row>
    <row r="168" spans="1:17" s="72" customFormat="1">
      <c r="A168" s="81"/>
      <c r="B168" s="91" t="s">
        <v>244</v>
      </c>
      <c r="C168" s="69">
        <v>100</v>
      </c>
      <c r="D168" s="92"/>
      <c r="E168" s="49" t="s">
        <v>172</v>
      </c>
      <c r="F168" s="69" t="s">
        <v>312</v>
      </c>
      <c r="G168" s="71"/>
      <c r="H168" s="71"/>
      <c r="I168" s="71"/>
      <c r="J168" s="71"/>
      <c r="K168" s="71"/>
      <c r="L168" s="71"/>
      <c r="M168" s="69">
        <f t="shared" si="10"/>
        <v>0</v>
      </c>
      <c r="N168" s="69">
        <f t="shared" si="11"/>
        <v>0</v>
      </c>
      <c r="O168" s="69">
        <f t="shared" si="12"/>
        <v>0</v>
      </c>
      <c r="P168" s="69">
        <f t="shared" si="13"/>
        <v>0</v>
      </c>
      <c r="Q168" s="69">
        <f t="shared" si="14"/>
        <v>0</v>
      </c>
    </row>
    <row r="169" spans="1:17" s="72" customFormat="1">
      <c r="A169" s="81"/>
      <c r="B169" s="63" t="s">
        <v>245</v>
      </c>
      <c r="C169" s="93"/>
      <c r="D169" s="63"/>
      <c r="E169" s="63"/>
      <c r="F169" s="63"/>
      <c r="G169" s="63"/>
      <c r="H169" s="63"/>
      <c r="I169" s="63"/>
      <c r="J169" s="63"/>
      <c r="K169" s="63"/>
      <c r="L169" s="63"/>
      <c r="M169" s="63"/>
      <c r="N169" s="63"/>
      <c r="O169" s="63"/>
      <c r="P169" s="63"/>
      <c r="Q169" s="63"/>
    </row>
    <row r="170" spans="1:17" s="72" customFormat="1">
      <c r="A170" s="81"/>
      <c r="B170" s="91" t="s">
        <v>246</v>
      </c>
      <c r="C170" s="43">
        <v>100</v>
      </c>
      <c r="D170" s="92"/>
      <c r="E170" s="49" t="s">
        <v>172</v>
      </c>
      <c r="F170" s="69" t="s">
        <v>312</v>
      </c>
      <c r="G170" s="71"/>
      <c r="H170" s="71"/>
      <c r="I170" s="71"/>
      <c r="J170" s="71"/>
      <c r="K170" s="71"/>
      <c r="L170" s="71"/>
      <c r="M170" s="69">
        <f t="shared" si="10"/>
        <v>0</v>
      </c>
      <c r="N170" s="69">
        <f t="shared" si="11"/>
        <v>0</v>
      </c>
      <c r="O170" s="69">
        <f t="shared" si="12"/>
        <v>0</v>
      </c>
      <c r="P170" s="69">
        <f t="shared" si="13"/>
        <v>0</v>
      </c>
      <c r="Q170" s="69">
        <f t="shared" si="14"/>
        <v>0</v>
      </c>
    </row>
    <row r="171" spans="1:17" s="72" customFormat="1">
      <c r="A171" s="81"/>
      <c r="B171" s="91" t="s">
        <v>247</v>
      </c>
      <c r="C171" s="43">
        <v>100</v>
      </c>
      <c r="D171" s="92"/>
      <c r="E171" s="49" t="s">
        <v>172</v>
      </c>
      <c r="F171" s="69" t="s">
        <v>312</v>
      </c>
      <c r="G171" s="71"/>
      <c r="H171" s="71"/>
      <c r="I171" s="71"/>
      <c r="J171" s="71"/>
      <c r="K171" s="71"/>
      <c r="L171" s="71"/>
      <c r="M171" s="69">
        <f t="shared" si="10"/>
        <v>0</v>
      </c>
      <c r="N171" s="69">
        <f t="shared" si="11"/>
        <v>0</v>
      </c>
      <c r="O171" s="69">
        <f t="shared" si="12"/>
        <v>0</v>
      </c>
      <c r="P171" s="69">
        <f t="shared" si="13"/>
        <v>0</v>
      </c>
      <c r="Q171" s="69">
        <f t="shared" si="14"/>
        <v>0</v>
      </c>
    </row>
    <row r="172" spans="1:17" s="72" customFormat="1">
      <c r="A172" s="81"/>
      <c r="B172" s="91" t="s">
        <v>248</v>
      </c>
      <c r="C172" s="43">
        <v>100</v>
      </c>
      <c r="D172" s="92"/>
      <c r="E172" s="49" t="s">
        <v>172</v>
      </c>
      <c r="F172" s="69" t="s">
        <v>312</v>
      </c>
      <c r="G172" s="71"/>
      <c r="H172" s="71"/>
      <c r="I172" s="71"/>
      <c r="J172" s="71"/>
      <c r="K172" s="71"/>
      <c r="L172" s="71"/>
      <c r="M172" s="69">
        <f t="shared" si="10"/>
        <v>0</v>
      </c>
      <c r="N172" s="69">
        <f t="shared" si="11"/>
        <v>0</v>
      </c>
      <c r="O172" s="69">
        <f t="shared" si="12"/>
        <v>0</v>
      </c>
      <c r="P172" s="69">
        <f t="shared" si="13"/>
        <v>0</v>
      </c>
      <c r="Q172" s="69">
        <f t="shared" si="14"/>
        <v>0</v>
      </c>
    </row>
    <row r="173" spans="1:17" s="72" customFormat="1">
      <c r="A173" s="81"/>
      <c r="B173" s="91" t="s">
        <v>249</v>
      </c>
      <c r="C173" s="43">
        <v>100</v>
      </c>
      <c r="D173" s="92"/>
      <c r="E173" s="49" t="s">
        <v>172</v>
      </c>
      <c r="F173" s="69" t="s">
        <v>312</v>
      </c>
      <c r="G173" s="71"/>
      <c r="H173" s="71"/>
      <c r="I173" s="71"/>
      <c r="J173" s="71"/>
      <c r="K173" s="71"/>
      <c r="L173" s="71"/>
      <c r="M173" s="69">
        <f t="shared" si="10"/>
        <v>0</v>
      </c>
      <c r="N173" s="69">
        <f t="shared" si="11"/>
        <v>0</v>
      </c>
      <c r="O173" s="69">
        <f t="shared" si="12"/>
        <v>0</v>
      </c>
      <c r="P173" s="69">
        <f t="shared" si="13"/>
        <v>0</v>
      </c>
      <c r="Q173" s="69">
        <f t="shared" si="14"/>
        <v>0</v>
      </c>
    </row>
    <row r="174" spans="1:17" s="72" customFormat="1">
      <c r="A174" s="81"/>
      <c r="B174" s="63" t="s">
        <v>205</v>
      </c>
      <c r="C174" s="93"/>
      <c r="D174" s="63"/>
      <c r="E174" s="63"/>
      <c r="F174" s="63"/>
      <c r="G174" s="63"/>
      <c r="H174" s="63"/>
      <c r="I174" s="63"/>
      <c r="J174" s="63"/>
      <c r="K174" s="63"/>
      <c r="L174" s="63"/>
      <c r="M174" s="63"/>
      <c r="N174" s="63"/>
      <c r="O174" s="63"/>
      <c r="P174" s="63"/>
      <c r="Q174" s="63"/>
    </row>
    <row r="175" spans="1:17" s="72" customFormat="1" ht="31.5">
      <c r="A175" s="81"/>
      <c r="B175" s="91" t="s">
        <v>311</v>
      </c>
      <c r="C175" s="69">
        <v>100</v>
      </c>
      <c r="D175" s="94" t="s">
        <v>171</v>
      </c>
      <c r="E175" s="49" t="s">
        <v>172</v>
      </c>
      <c r="F175" s="69" t="s">
        <v>313</v>
      </c>
      <c r="G175" s="71"/>
      <c r="H175" s="71"/>
      <c r="I175" s="71"/>
      <c r="J175" s="71"/>
      <c r="K175" s="71"/>
      <c r="L175" s="71"/>
      <c r="M175" s="69">
        <f t="shared" si="10"/>
        <v>0</v>
      </c>
      <c r="N175" s="69">
        <f t="shared" si="11"/>
        <v>0</v>
      </c>
      <c r="O175" s="69">
        <f t="shared" si="12"/>
        <v>0</v>
      </c>
      <c r="P175" s="69">
        <f t="shared" si="13"/>
        <v>0</v>
      </c>
      <c r="Q175" s="69">
        <f t="shared" si="14"/>
        <v>0</v>
      </c>
    </row>
    <row r="176" spans="1:17" s="72" customFormat="1" ht="47.25">
      <c r="A176" s="81"/>
      <c r="B176" s="91" t="s">
        <v>250</v>
      </c>
      <c r="C176" s="69">
        <v>100</v>
      </c>
      <c r="D176" s="49" t="s">
        <v>171</v>
      </c>
      <c r="E176" s="49" t="s">
        <v>172</v>
      </c>
      <c r="F176" s="69" t="s">
        <v>313</v>
      </c>
      <c r="G176" s="71"/>
      <c r="H176" s="71"/>
      <c r="I176" s="71"/>
      <c r="J176" s="71"/>
      <c r="K176" s="71"/>
      <c r="L176" s="71"/>
      <c r="M176" s="69">
        <f t="shared" si="10"/>
        <v>0</v>
      </c>
      <c r="N176" s="69">
        <f t="shared" si="11"/>
        <v>0</v>
      </c>
      <c r="O176" s="69">
        <f t="shared" si="12"/>
        <v>0</v>
      </c>
      <c r="P176" s="69">
        <f t="shared" si="13"/>
        <v>0</v>
      </c>
      <c r="Q176" s="69">
        <f t="shared" si="14"/>
        <v>0</v>
      </c>
    </row>
    <row r="177" spans="1:17" s="72" customFormat="1" ht="31.5">
      <c r="A177" s="81"/>
      <c r="B177" s="91" t="s">
        <v>251</v>
      </c>
      <c r="C177" s="69">
        <v>100</v>
      </c>
      <c r="D177" s="49"/>
      <c r="E177" s="49" t="s">
        <v>172</v>
      </c>
      <c r="F177" s="69" t="s">
        <v>313</v>
      </c>
      <c r="G177" s="71"/>
      <c r="H177" s="71"/>
      <c r="I177" s="71"/>
      <c r="J177" s="71"/>
      <c r="K177" s="71"/>
      <c r="L177" s="71"/>
      <c r="M177" s="69">
        <f t="shared" si="10"/>
        <v>0</v>
      </c>
      <c r="N177" s="69">
        <f t="shared" si="11"/>
        <v>0</v>
      </c>
      <c r="O177" s="69">
        <f t="shared" si="12"/>
        <v>0</v>
      </c>
      <c r="P177" s="69">
        <f t="shared" si="13"/>
        <v>0</v>
      </c>
      <c r="Q177" s="69">
        <f t="shared" si="14"/>
        <v>0</v>
      </c>
    </row>
    <row r="178" spans="1:17" s="72" customFormat="1">
      <c r="A178" s="81"/>
      <c r="B178" s="63" t="s">
        <v>227</v>
      </c>
      <c r="C178" s="93"/>
      <c r="D178" s="63"/>
      <c r="E178" s="63"/>
      <c r="F178" s="93"/>
      <c r="G178" s="63"/>
      <c r="H178" s="63"/>
      <c r="I178" s="63"/>
      <c r="J178" s="63"/>
      <c r="K178" s="63"/>
      <c r="L178" s="63"/>
      <c r="M178" s="63"/>
      <c r="N178" s="63"/>
      <c r="O178" s="63"/>
      <c r="P178" s="63"/>
      <c r="Q178" s="63"/>
    </row>
    <row r="179" spans="1:17" s="72" customFormat="1" ht="31.5">
      <c r="A179" s="81"/>
      <c r="B179" s="91" t="s">
        <v>252</v>
      </c>
      <c r="C179" s="69">
        <v>100</v>
      </c>
      <c r="D179" s="49"/>
      <c r="E179" s="49" t="s">
        <v>172</v>
      </c>
      <c r="F179" s="69" t="s">
        <v>313</v>
      </c>
      <c r="G179" s="71"/>
      <c r="H179" s="71"/>
      <c r="I179" s="71"/>
      <c r="J179" s="71"/>
      <c r="K179" s="71"/>
      <c r="L179" s="71"/>
      <c r="M179" s="69">
        <f t="shared" si="10"/>
        <v>0</v>
      </c>
      <c r="N179" s="69">
        <f t="shared" si="11"/>
        <v>0</v>
      </c>
      <c r="O179" s="69">
        <f t="shared" si="12"/>
        <v>0</v>
      </c>
      <c r="P179" s="69">
        <f t="shared" si="13"/>
        <v>0</v>
      </c>
      <c r="Q179" s="69">
        <f t="shared" si="14"/>
        <v>0</v>
      </c>
    </row>
    <row r="180" spans="1:17" s="72" customFormat="1">
      <c r="A180" s="81"/>
      <c r="B180" s="91" t="s">
        <v>230</v>
      </c>
      <c r="C180" s="69">
        <v>100</v>
      </c>
      <c r="D180" s="49"/>
      <c r="E180" s="49" t="s">
        <v>172</v>
      </c>
      <c r="F180" s="69" t="s">
        <v>313</v>
      </c>
      <c r="G180" s="71"/>
      <c r="H180" s="71"/>
      <c r="I180" s="71"/>
      <c r="J180" s="71"/>
      <c r="K180" s="71"/>
      <c r="L180" s="71"/>
      <c r="M180" s="69">
        <f t="shared" si="10"/>
        <v>0</v>
      </c>
      <c r="N180" s="69">
        <f t="shared" si="11"/>
        <v>0</v>
      </c>
      <c r="O180" s="69">
        <f t="shared" si="12"/>
        <v>0</v>
      </c>
      <c r="P180" s="69">
        <f t="shared" si="13"/>
        <v>0</v>
      </c>
      <c r="Q180" s="69">
        <f t="shared" si="14"/>
        <v>0</v>
      </c>
    </row>
    <row r="181" spans="1:17" s="72" customFormat="1" ht="31.5">
      <c r="A181" s="81"/>
      <c r="B181" s="91" t="s">
        <v>253</v>
      </c>
      <c r="C181" s="69">
        <v>100</v>
      </c>
      <c r="D181" s="49"/>
      <c r="E181" s="49" t="s">
        <v>172</v>
      </c>
      <c r="F181" s="69" t="s">
        <v>313</v>
      </c>
      <c r="G181" s="71"/>
      <c r="H181" s="71"/>
      <c r="I181" s="71"/>
      <c r="J181" s="71"/>
      <c r="K181" s="71"/>
      <c r="L181" s="71"/>
      <c r="M181" s="69">
        <f t="shared" si="10"/>
        <v>0</v>
      </c>
      <c r="N181" s="69">
        <f t="shared" si="11"/>
        <v>0</v>
      </c>
      <c r="O181" s="69">
        <f t="shared" si="12"/>
        <v>0</v>
      </c>
      <c r="P181" s="69">
        <f t="shared" si="13"/>
        <v>0</v>
      </c>
      <c r="Q181" s="69">
        <f t="shared" si="14"/>
        <v>0</v>
      </c>
    </row>
    <row r="182" spans="1:17" s="72" customFormat="1">
      <c r="A182" s="81"/>
      <c r="B182" s="63" t="s">
        <v>254</v>
      </c>
      <c r="C182" s="93"/>
      <c r="D182" s="63"/>
      <c r="E182" s="63"/>
      <c r="F182" s="93"/>
      <c r="G182" s="63"/>
      <c r="H182" s="63"/>
      <c r="I182" s="63"/>
      <c r="J182" s="63"/>
      <c r="K182" s="63"/>
      <c r="L182" s="63"/>
      <c r="M182" s="63"/>
      <c r="N182" s="63"/>
      <c r="O182" s="63"/>
      <c r="P182" s="63"/>
      <c r="Q182" s="63"/>
    </row>
    <row r="183" spans="1:17" s="72" customFormat="1">
      <c r="A183" s="81"/>
      <c r="B183" s="91" t="s">
        <v>255</v>
      </c>
      <c r="C183" s="69">
        <v>100</v>
      </c>
      <c r="D183" s="49"/>
      <c r="E183" s="49" t="s">
        <v>172</v>
      </c>
      <c r="F183" s="69" t="s">
        <v>313</v>
      </c>
      <c r="G183" s="71"/>
      <c r="H183" s="71"/>
      <c r="I183" s="71"/>
      <c r="J183" s="71"/>
      <c r="K183" s="71"/>
      <c r="L183" s="71"/>
      <c r="M183" s="69">
        <f t="shared" si="10"/>
        <v>0</v>
      </c>
      <c r="N183" s="69">
        <f t="shared" si="11"/>
        <v>0</v>
      </c>
      <c r="O183" s="69">
        <f t="shared" si="12"/>
        <v>0</v>
      </c>
      <c r="P183" s="69">
        <f t="shared" si="13"/>
        <v>0</v>
      </c>
      <c r="Q183" s="69">
        <f t="shared" si="14"/>
        <v>0</v>
      </c>
    </row>
    <row r="184" spans="1:17" s="72" customFormat="1" ht="31.5">
      <c r="A184" s="81"/>
      <c r="B184" s="91" t="s">
        <v>233</v>
      </c>
      <c r="C184" s="69">
        <v>100</v>
      </c>
      <c r="D184" s="49"/>
      <c r="E184" s="49" t="s">
        <v>172</v>
      </c>
      <c r="F184" s="69" t="s">
        <v>313</v>
      </c>
      <c r="G184" s="71"/>
      <c r="H184" s="71"/>
      <c r="I184" s="71"/>
      <c r="J184" s="71"/>
      <c r="K184" s="71"/>
      <c r="L184" s="71"/>
      <c r="M184" s="69">
        <f t="shared" si="10"/>
        <v>0</v>
      </c>
      <c r="N184" s="69">
        <f t="shared" si="11"/>
        <v>0</v>
      </c>
      <c r="O184" s="69">
        <f t="shared" si="12"/>
        <v>0</v>
      </c>
      <c r="P184" s="69">
        <f t="shared" si="13"/>
        <v>0</v>
      </c>
      <c r="Q184" s="69">
        <f t="shared" si="14"/>
        <v>0</v>
      </c>
    </row>
    <row r="185" spans="1:17" s="72" customFormat="1">
      <c r="A185" s="95"/>
      <c r="B185" s="96" t="s">
        <v>169</v>
      </c>
      <c r="C185" s="97"/>
      <c r="D185" s="97"/>
      <c r="E185" s="97"/>
      <c r="F185" s="97"/>
      <c r="G185" s="95"/>
      <c r="H185" s="95"/>
      <c r="I185" s="95"/>
      <c r="J185" s="95"/>
      <c r="K185" s="95"/>
      <c r="L185" s="95"/>
      <c r="M185" s="95"/>
      <c r="N185" s="95"/>
      <c r="O185" s="95"/>
      <c r="P185" s="95"/>
      <c r="Q185" s="95"/>
    </row>
    <row r="186" spans="1:17" s="72" customFormat="1" ht="31.5">
      <c r="A186" s="80"/>
      <c r="B186" s="91" t="s">
        <v>347</v>
      </c>
      <c r="C186" s="69">
        <v>500</v>
      </c>
      <c r="D186" s="23" t="s">
        <v>171</v>
      </c>
      <c r="E186" s="49" t="s">
        <v>172</v>
      </c>
      <c r="F186" s="69" t="s">
        <v>319</v>
      </c>
      <c r="G186" s="80"/>
      <c r="H186" s="80"/>
      <c r="I186" s="80"/>
      <c r="J186" s="80"/>
      <c r="K186" s="80"/>
      <c r="L186" s="80"/>
      <c r="M186" s="69">
        <f t="shared" si="10"/>
        <v>0</v>
      </c>
      <c r="N186" s="69">
        <f t="shared" si="11"/>
        <v>0</v>
      </c>
      <c r="O186" s="69">
        <f t="shared" si="12"/>
        <v>0</v>
      </c>
      <c r="P186" s="69">
        <f t="shared" si="13"/>
        <v>0</v>
      </c>
      <c r="Q186" s="69">
        <f t="shared" si="14"/>
        <v>0</v>
      </c>
    </row>
    <row r="187" spans="1:17" s="72" customFormat="1" ht="31.5">
      <c r="A187" s="71"/>
      <c r="B187" s="91" t="s">
        <v>348</v>
      </c>
      <c r="C187" s="69">
        <v>500</v>
      </c>
      <c r="D187" s="23" t="s">
        <v>171</v>
      </c>
      <c r="E187" s="49" t="s">
        <v>172</v>
      </c>
      <c r="F187" s="69" t="s">
        <v>319</v>
      </c>
      <c r="G187" s="71"/>
      <c r="H187" s="71"/>
      <c r="I187" s="71"/>
      <c r="J187" s="71"/>
      <c r="K187" s="71"/>
      <c r="L187" s="71"/>
      <c r="M187" s="69">
        <f t="shared" si="10"/>
        <v>0</v>
      </c>
      <c r="N187" s="69">
        <f t="shared" si="11"/>
        <v>0</v>
      </c>
      <c r="O187" s="69">
        <f t="shared" si="12"/>
        <v>0</v>
      </c>
      <c r="P187" s="69">
        <f t="shared" si="13"/>
        <v>0</v>
      </c>
      <c r="Q187" s="69">
        <f t="shared" si="14"/>
        <v>0</v>
      </c>
    </row>
    <row r="188" spans="1:17" s="72" customFormat="1" ht="31.5">
      <c r="A188" s="71"/>
      <c r="B188" s="91" t="s">
        <v>349</v>
      </c>
      <c r="C188" s="69">
        <v>400</v>
      </c>
      <c r="D188" s="23"/>
      <c r="E188" s="49" t="s">
        <v>172</v>
      </c>
      <c r="F188" s="69" t="s">
        <v>319</v>
      </c>
      <c r="G188" s="71"/>
      <c r="H188" s="71"/>
      <c r="I188" s="71"/>
      <c r="J188" s="71"/>
      <c r="K188" s="71"/>
      <c r="L188" s="71"/>
      <c r="M188" s="69">
        <f t="shared" si="10"/>
        <v>0</v>
      </c>
      <c r="N188" s="69">
        <f t="shared" si="11"/>
        <v>0</v>
      </c>
      <c r="O188" s="69">
        <f t="shared" si="12"/>
        <v>0</v>
      </c>
      <c r="P188" s="69">
        <f t="shared" si="13"/>
        <v>0</v>
      </c>
      <c r="Q188" s="69">
        <f t="shared" si="14"/>
        <v>0</v>
      </c>
    </row>
    <row r="189" spans="1:17" s="72" customFormat="1" ht="173.25">
      <c r="A189" s="71"/>
      <c r="B189" s="91" t="s">
        <v>350</v>
      </c>
      <c r="C189" s="69">
        <v>400</v>
      </c>
      <c r="D189" s="23"/>
      <c r="E189" s="49" t="s">
        <v>172</v>
      </c>
      <c r="F189" s="69" t="s">
        <v>319</v>
      </c>
      <c r="G189" s="71"/>
      <c r="H189" s="71"/>
      <c r="I189" s="71"/>
      <c r="J189" s="71"/>
      <c r="K189" s="71"/>
      <c r="L189" s="71"/>
      <c r="M189" s="69">
        <f t="shared" si="10"/>
        <v>0</v>
      </c>
      <c r="N189" s="69">
        <f t="shared" si="11"/>
        <v>0</v>
      </c>
      <c r="O189" s="69">
        <f t="shared" si="12"/>
        <v>0</v>
      </c>
      <c r="P189" s="69">
        <f t="shared" si="13"/>
        <v>0</v>
      </c>
      <c r="Q189" s="69">
        <f t="shared" si="14"/>
        <v>0</v>
      </c>
    </row>
    <row r="190" spans="1:17" s="72" customFormat="1" ht="94.5">
      <c r="A190" s="71"/>
      <c r="B190" s="91" t="s">
        <v>351</v>
      </c>
      <c r="C190" s="69">
        <v>300</v>
      </c>
      <c r="D190" s="23"/>
      <c r="E190" s="49" t="s">
        <v>172</v>
      </c>
      <c r="F190" s="69" t="s">
        <v>319</v>
      </c>
      <c r="G190" s="71"/>
      <c r="H190" s="71"/>
      <c r="I190" s="71"/>
      <c r="J190" s="71"/>
      <c r="K190" s="71"/>
      <c r="L190" s="71"/>
      <c r="M190" s="69">
        <f t="shared" si="10"/>
        <v>0</v>
      </c>
      <c r="N190" s="69">
        <f t="shared" si="11"/>
        <v>0</v>
      </c>
      <c r="O190" s="69">
        <f t="shared" si="12"/>
        <v>0</v>
      </c>
      <c r="P190" s="69">
        <f t="shared" si="13"/>
        <v>0</v>
      </c>
      <c r="Q190" s="69">
        <f t="shared" si="14"/>
        <v>0</v>
      </c>
    </row>
    <row r="191" spans="1:17" s="72" customFormat="1" ht="47.25">
      <c r="A191" s="98"/>
      <c r="B191" s="91" t="s">
        <v>352</v>
      </c>
      <c r="C191" s="69">
        <v>200</v>
      </c>
      <c r="D191" s="23"/>
      <c r="E191" s="49" t="s">
        <v>172</v>
      </c>
      <c r="F191" s="69" t="s">
        <v>319</v>
      </c>
      <c r="G191" s="98"/>
      <c r="H191" s="98"/>
      <c r="I191" s="98"/>
      <c r="J191" s="98"/>
      <c r="K191" s="98"/>
      <c r="L191" s="98"/>
      <c r="M191" s="69">
        <f t="shared" si="10"/>
        <v>0</v>
      </c>
      <c r="N191" s="69">
        <f t="shared" si="11"/>
        <v>0</v>
      </c>
      <c r="O191" s="69">
        <f t="shared" si="12"/>
        <v>0</v>
      </c>
      <c r="P191" s="69">
        <f t="shared" si="13"/>
        <v>0</v>
      </c>
      <c r="Q191" s="69">
        <f t="shared" si="14"/>
        <v>0</v>
      </c>
    </row>
    <row r="192" spans="1:17" s="72" customFormat="1" ht="31.5">
      <c r="A192" s="98"/>
      <c r="B192" s="91" t="s">
        <v>42</v>
      </c>
      <c r="C192" s="69">
        <v>100</v>
      </c>
      <c r="D192" s="23" t="s">
        <v>171</v>
      </c>
      <c r="E192" s="49" t="s">
        <v>172</v>
      </c>
      <c r="F192" s="69" t="s">
        <v>319</v>
      </c>
      <c r="G192" s="98"/>
      <c r="H192" s="98"/>
      <c r="I192" s="98"/>
      <c r="J192" s="98"/>
      <c r="K192" s="98"/>
      <c r="L192" s="98"/>
      <c r="M192" s="69">
        <f t="shared" si="10"/>
        <v>0</v>
      </c>
      <c r="N192" s="69">
        <f t="shared" si="11"/>
        <v>0</v>
      </c>
      <c r="O192" s="69">
        <f t="shared" si="12"/>
        <v>0</v>
      </c>
      <c r="P192" s="69">
        <f t="shared" si="13"/>
        <v>0</v>
      </c>
      <c r="Q192" s="69">
        <f t="shared" si="14"/>
        <v>0</v>
      </c>
    </row>
    <row r="193" spans="1:18" s="72" customFormat="1" ht="32.25">
      <c r="A193" s="98"/>
      <c r="B193" s="91" t="s">
        <v>501</v>
      </c>
      <c r="C193" s="69">
        <v>100</v>
      </c>
      <c r="D193" s="23"/>
      <c r="E193" s="49" t="s">
        <v>172</v>
      </c>
      <c r="F193" s="69" t="s">
        <v>319</v>
      </c>
      <c r="G193" s="98"/>
      <c r="H193" s="98"/>
      <c r="I193" s="98"/>
      <c r="J193" s="98"/>
      <c r="K193" s="98"/>
      <c r="L193" s="98"/>
      <c r="M193" s="69">
        <f t="shared" si="10"/>
        <v>0</v>
      </c>
      <c r="N193" s="69">
        <f t="shared" si="11"/>
        <v>0</v>
      </c>
      <c r="O193" s="69">
        <f t="shared" si="12"/>
        <v>0</v>
      </c>
      <c r="P193" s="69">
        <f t="shared" si="13"/>
        <v>0</v>
      </c>
      <c r="Q193" s="69">
        <f t="shared" si="14"/>
        <v>0</v>
      </c>
    </row>
    <row r="194" spans="1:18" s="72" customFormat="1">
      <c r="A194" s="98"/>
      <c r="B194" s="91" t="s">
        <v>170</v>
      </c>
      <c r="C194" s="69">
        <v>100</v>
      </c>
      <c r="D194" s="115"/>
      <c r="E194" s="49" t="s">
        <v>172</v>
      </c>
      <c r="F194" s="69" t="s">
        <v>319</v>
      </c>
      <c r="G194" s="98"/>
      <c r="H194" s="98"/>
      <c r="I194" s="98"/>
      <c r="J194" s="98"/>
      <c r="K194" s="98"/>
      <c r="L194" s="98"/>
      <c r="M194" s="69">
        <f t="shared" si="10"/>
        <v>0</v>
      </c>
      <c r="N194" s="69">
        <f t="shared" si="11"/>
        <v>0</v>
      </c>
      <c r="O194" s="69">
        <f t="shared" si="12"/>
        <v>0</v>
      </c>
      <c r="P194" s="69">
        <f t="shared" si="13"/>
        <v>0</v>
      </c>
      <c r="Q194" s="69">
        <f t="shared" si="14"/>
        <v>0</v>
      </c>
    </row>
    <row r="195" spans="1:18" s="72" customFormat="1" ht="31.5">
      <c r="A195" s="98"/>
      <c r="B195" s="91" t="s">
        <v>43</v>
      </c>
      <c r="C195" s="69">
        <v>100</v>
      </c>
      <c r="D195" s="23" t="s">
        <v>171</v>
      </c>
      <c r="E195" s="49" t="s">
        <v>172</v>
      </c>
      <c r="F195" s="69" t="s">
        <v>319</v>
      </c>
      <c r="G195" s="98"/>
      <c r="H195" s="98"/>
      <c r="I195" s="98"/>
      <c r="J195" s="98"/>
      <c r="K195" s="98"/>
      <c r="L195" s="98"/>
      <c r="M195" s="69">
        <f t="shared" si="10"/>
        <v>0</v>
      </c>
      <c r="N195" s="69">
        <f t="shared" si="11"/>
        <v>0</v>
      </c>
      <c r="O195" s="69">
        <f t="shared" si="12"/>
        <v>0</v>
      </c>
      <c r="P195" s="69">
        <f t="shared" si="13"/>
        <v>0</v>
      </c>
      <c r="Q195" s="69">
        <f t="shared" si="14"/>
        <v>0</v>
      </c>
    </row>
    <row r="196" spans="1:18" s="72" customFormat="1" ht="63">
      <c r="A196" s="98"/>
      <c r="B196" s="91" t="s">
        <v>353</v>
      </c>
      <c r="C196" s="69">
        <v>300</v>
      </c>
      <c r="D196" s="23"/>
      <c r="E196" s="49" t="s">
        <v>172</v>
      </c>
      <c r="F196" s="69" t="s">
        <v>319</v>
      </c>
      <c r="G196" s="98"/>
      <c r="H196" s="98"/>
      <c r="I196" s="98"/>
      <c r="J196" s="98"/>
      <c r="K196" s="98"/>
      <c r="L196" s="98"/>
      <c r="M196" s="69">
        <f t="shared" si="10"/>
        <v>0</v>
      </c>
      <c r="N196" s="69">
        <f t="shared" si="11"/>
        <v>0</v>
      </c>
      <c r="O196" s="69">
        <f t="shared" si="12"/>
        <v>0</v>
      </c>
      <c r="P196" s="69">
        <f t="shared" si="13"/>
        <v>0</v>
      </c>
      <c r="Q196" s="69">
        <f t="shared" si="14"/>
        <v>0</v>
      </c>
    </row>
    <row r="197" spans="1:18" s="72" customFormat="1" ht="31.5">
      <c r="A197" s="71"/>
      <c r="B197" s="91" t="s">
        <v>354</v>
      </c>
      <c r="C197" s="69">
        <v>100</v>
      </c>
      <c r="D197" s="23" t="s">
        <v>171</v>
      </c>
      <c r="E197" s="49" t="s">
        <v>172</v>
      </c>
      <c r="F197" s="69" t="s">
        <v>319</v>
      </c>
      <c r="G197" s="71"/>
      <c r="H197" s="71"/>
      <c r="I197" s="71"/>
      <c r="J197" s="71"/>
      <c r="K197" s="71"/>
      <c r="L197" s="71"/>
      <c r="M197" s="69">
        <f t="shared" si="10"/>
        <v>0</v>
      </c>
      <c r="N197" s="69">
        <f t="shared" si="11"/>
        <v>0</v>
      </c>
      <c r="O197" s="69">
        <f t="shared" si="12"/>
        <v>0</v>
      </c>
      <c r="P197" s="69">
        <f t="shared" si="13"/>
        <v>0</v>
      </c>
      <c r="Q197" s="69">
        <f t="shared" si="14"/>
        <v>0</v>
      </c>
    </row>
    <row r="198" spans="1:18" s="72" customFormat="1" ht="31.5">
      <c r="A198" s="71"/>
      <c r="B198" s="91" t="s">
        <v>355</v>
      </c>
      <c r="C198" s="69">
        <v>100</v>
      </c>
      <c r="D198" s="23" t="s">
        <v>171</v>
      </c>
      <c r="E198" s="49" t="s">
        <v>172</v>
      </c>
      <c r="F198" s="69" t="s">
        <v>319</v>
      </c>
      <c r="G198" s="71"/>
      <c r="H198" s="71"/>
      <c r="I198" s="71"/>
      <c r="J198" s="71"/>
      <c r="K198" s="71"/>
      <c r="L198" s="71"/>
      <c r="M198" s="69">
        <f t="shared" si="10"/>
        <v>0</v>
      </c>
      <c r="N198" s="69">
        <f t="shared" si="11"/>
        <v>0</v>
      </c>
      <c r="O198" s="69">
        <f t="shared" si="12"/>
        <v>0</v>
      </c>
      <c r="P198" s="69">
        <f t="shared" si="13"/>
        <v>0</v>
      </c>
      <c r="Q198" s="69">
        <f t="shared" si="14"/>
        <v>0</v>
      </c>
    </row>
    <row r="199" spans="1:18" s="72" customFormat="1" ht="94.5">
      <c r="A199" s="71"/>
      <c r="B199" s="91" t="s">
        <v>356</v>
      </c>
      <c r="C199" s="69">
        <v>100</v>
      </c>
      <c r="D199" s="23" t="s">
        <v>171</v>
      </c>
      <c r="E199" s="49" t="s">
        <v>172</v>
      </c>
      <c r="F199" s="69" t="s">
        <v>319</v>
      </c>
      <c r="G199" s="71"/>
      <c r="H199" s="71"/>
      <c r="I199" s="71"/>
      <c r="J199" s="71"/>
      <c r="K199" s="71"/>
      <c r="L199" s="71"/>
      <c r="M199" s="69">
        <f t="shared" si="10"/>
        <v>0</v>
      </c>
      <c r="N199" s="69">
        <f t="shared" si="11"/>
        <v>0</v>
      </c>
      <c r="O199" s="69">
        <f t="shared" si="12"/>
        <v>0</v>
      </c>
      <c r="P199" s="69">
        <f t="shared" si="13"/>
        <v>0</v>
      </c>
      <c r="Q199" s="69">
        <f t="shared" si="14"/>
        <v>0</v>
      </c>
    </row>
    <row r="200" spans="1:18" s="72" customFormat="1">
      <c r="A200" s="66"/>
      <c r="B200" s="65" t="s">
        <v>190</v>
      </c>
      <c r="C200" s="64"/>
      <c r="D200" s="64"/>
      <c r="E200" s="84"/>
      <c r="F200" s="84"/>
      <c r="G200" s="66"/>
      <c r="H200" s="66"/>
      <c r="I200" s="66"/>
      <c r="J200" s="66"/>
      <c r="K200" s="66"/>
      <c r="L200" s="66"/>
      <c r="M200" s="66"/>
      <c r="N200" s="66"/>
      <c r="O200" s="66"/>
      <c r="P200" s="66"/>
      <c r="Q200" s="66"/>
    </row>
    <row r="201" spans="1:18" s="72" customFormat="1" ht="31.5">
      <c r="A201" s="71"/>
      <c r="B201" s="99" t="s">
        <v>197</v>
      </c>
      <c r="C201" s="69">
        <v>100</v>
      </c>
      <c r="D201" s="49" t="s">
        <v>171</v>
      </c>
      <c r="E201" s="49" t="s">
        <v>172</v>
      </c>
      <c r="F201" s="69" t="s">
        <v>319</v>
      </c>
      <c r="G201" s="71"/>
      <c r="H201" s="71"/>
      <c r="I201" s="71"/>
      <c r="J201" s="71"/>
      <c r="K201" s="71"/>
      <c r="L201" s="71"/>
      <c r="M201" s="69">
        <f t="shared" si="10"/>
        <v>0</v>
      </c>
      <c r="N201" s="69">
        <f t="shared" si="11"/>
        <v>0</v>
      </c>
      <c r="O201" s="69">
        <f t="shared" si="12"/>
        <v>0</v>
      </c>
      <c r="P201" s="69">
        <f t="shared" si="13"/>
        <v>0</v>
      </c>
      <c r="Q201" s="69">
        <f t="shared" si="14"/>
        <v>0</v>
      </c>
    </row>
    <row r="202" spans="1:18" s="72" customFormat="1" ht="47.25">
      <c r="A202" s="71"/>
      <c r="B202" s="99" t="s">
        <v>191</v>
      </c>
      <c r="C202" s="69">
        <v>100</v>
      </c>
      <c r="D202" s="49"/>
      <c r="E202" s="49" t="s">
        <v>172</v>
      </c>
      <c r="F202" s="69" t="s">
        <v>319</v>
      </c>
      <c r="G202" s="71"/>
      <c r="H202" s="71"/>
      <c r="I202" s="71"/>
      <c r="J202" s="71"/>
      <c r="K202" s="71"/>
      <c r="L202" s="71"/>
      <c r="M202" s="69">
        <f t="shared" si="10"/>
        <v>0</v>
      </c>
      <c r="N202" s="69">
        <f t="shared" si="11"/>
        <v>0</v>
      </c>
      <c r="O202" s="69">
        <f t="shared" si="12"/>
        <v>0</v>
      </c>
      <c r="P202" s="69">
        <f t="shared" si="13"/>
        <v>0</v>
      </c>
      <c r="Q202" s="69">
        <f t="shared" si="14"/>
        <v>0</v>
      </c>
    </row>
    <row r="203" spans="1:18" s="72" customFormat="1" ht="47.25">
      <c r="A203" s="71"/>
      <c r="B203" s="99" t="s">
        <v>200</v>
      </c>
      <c r="C203" s="69">
        <v>100</v>
      </c>
      <c r="D203" s="49"/>
      <c r="E203" s="49" t="s">
        <v>172</v>
      </c>
      <c r="F203" s="69" t="s">
        <v>319</v>
      </c>
      <c r="G203" s="71"/>
      <c r="H203" s="71"/>
      <c r="I203" s="71"/>
      <c r="J203" s="71"/>
      <c r="K203" s="71"/>
      <c r="L203" s="71"/>
      <c r="M203" s="69">
        <f t="shared" si="10"/>
        <v>0</v>
      </c>
      <c r="N203" s="69">
        <f t="shared" si="11"/>
        <v>0</v>
      </c>
      <c r="O203" s="69">
        <f t="shared" si="12"/>
        <v>0</v>
      </c>
      <c r="P203" s="69">
        <f t="shared" si="13"/>
        <v>0</v>
      </c>
      <c r="Q203" s="69">
        <f t="shared" si="14"/>
        <v>0</v>
      </c>
    </row>
    <row r="204" spans="1:18" s="72" customFormat="1" ht="78.75">
      <c r="A204" s="71"/>
      <c r="B204" s="99" t="s">
        <v>192</v>
      </c>
      <c r="C204" s="69">
        <v>100</v>
      </c>
      <c r="D204" s="49" t="s">
        <v>171</v>
      </c>
      <c r="E204" s="49" t="s">
        <v>172</v>
      </c>
      <c r="F204" s="69" t="s">
        <v>319</v>
      </c>
      <c r="G204" s="71"/>
      <c r="H204" s="71"/>
      <c r="I204" s="71"/>
      <c r="J204" s="71"/>
      <c r="K204" s="71"/>
      <c r="L204" s="71"/>
      <c r="M204" s="69">
        <f t="shared" si="10"/>
        <v>0</v>
      </c>
      <c r="N204" s="69">
        <f t="shared" si="11"/>
        <v>0</v>
      </c>
      <c r="O204" s="69">
        <f t="shared" si="12"/>
        <v>0</v>
      </c>
      <c r="P204" s="69">
        <f t="shared" si="13"/>
        <v>0</v>
      </c>
      <c r="Q204" s="69">
        <f t="shared" si="14"/>
        <v>0</v>
      </c>
    </row>
    <row r="205" spans="1:18" s="72" customFormat="1" ht="47.25">
      <c r="A205" s="71"/>
      <c r="B205" s="99" t="s">
        <v>193</v>
      </c>
      <c r="C205" s="69">
        <v>100</v>
      </c>
      <c r="D205" s="49" t="s">
        <v>171</v>
      </c>
      <c r="E205" s="49" t="s">
        <v>172</v>
      </c>
      <c r="F205" s="69" t="s">
        <v>319</v>
      </c>
      <c r="G205" s="71"/>
      <c r="H205" s="71"/>
      <c r="I205" s="71"/>
      <c r="J205" s="71"/>
      <c r="K205" s="71"/>
      <c r="L205" s="71"/>
      <c r="M205" s="69">
        <f t="shared" si="10"/>
        <v>0</v>
      </c>
      <c r="N205" s="69">
        <f t="shared" si="11"/>
        <v>0</v>
      </c>
      <c r="O205" s="69">
        <f t="shared" si="12"/>
        <v>0</v>
      </c>
      <c r="P205" s="69">
        <f t="shared" si="13"/>
        <v>0</v>
      </c>
      <c r="Q205" s="69">
        <f t="shared" si="14"/>
        <v>0</v>
      </c>
    </row>
    <row r="206" spans="1:18" s="72" customFormat="1" ht="78.75">
      <c r="A206" s="71"/>
      <c r="B206" s="72" t="s">
        <v>194</v>
      </c>
      <c r="C206" s="69">
        <v>100</v>
      </c>
      <c r="D206" s="49"/>
      <c r="E206" s="49" t="s">
        <v>172</v>
      </c>
      <c r="F206" s="69" t="s">
        <v>319</v>
      </c>
      <c r="G206" s="71"/>
      <c r="H206" s="71"/>
      <c r="I206" s="71"/>
      <c r="J206" s="71"/>
      <c r="K206" s="71"/>
      <c r="L206" s="71"/>
      <c r="M206" s="69">
        <f t="shared" si="10"/>
        <v>0</v>
      </c>
      <c r="N206" s="69">
        <f t="shared" si="11"/>
        <v>0</v>
      </c>
      <c r="O206" s="69">
        <f t="shared" si="12"/>
        <v>0</v>
      </c>
      <c r="P206" s="69">
        <f t="shared" si="13"/>
        <v>0</v>
      </c>
      <c r="Q206" s="69">
        <f t="shared" si="14"/>
        <v>0</v>
      </c>
    </row>
    <row r="207" spans="1:18" ht="26.25" customHeight="1">
      <c r="A207" s="66"/>
      <c r="B207" s="65" t="s">
        <v>148</v>
      </c>
      <c r="C207" s="64"/>
      <c r="D207" s="64"/>
      <c r="E207" s="84"/>
      <c r="F207" s="84"/>
      <c r="G207" s="66"/>
      <c r="H207" s="66"/>
      <c r="I207" s="66"/>
      <c r="J207" s="66"/>
      <c r="K207" s="66"/>
      <c r="L207" s="66"/>
      <c r="M207" s="66"/>
      <c r="N207" s="66"/>
      <c r="O207" s="66"/>
      <c r="P207" s="66"/>
      <c r="Q207" s="66"/>
      <c r="R207" s="72"/>
    </row>
    <row r="208" spans="1:18" s="72" customFormat="1" ht="47.25">
      <c r="A208" s="71"/>
      <c r="B208" s="99" t="s">
        <v>143</v>
      </c>
      <c r="C208" s="69">
        <v>300</v>
      </c>
      <c r="D208" s="49" t="s">
        <v>171</v>
      </c>
      <c r="E208" s="49" t="s">
        <v>172</v>
      </c>
      <c r="F208" s="69" t="s">
        <v>319</v>
      </c>
      <c r="G208" s="71"/>
      <c r="H208" s="71"/>
      <c r="I208" s="71"/>
      <c r="J208" s="71"/>
      <c r="K208" s="71"/>
      <c r="L208" s="71"/>
      <c r="M208" s="69">
        <f t="shared" si="10"/>
        <v>0</v>
      </c>
      <c r="N208" s="69">
        <f t="shared" si="11"/>
        <v>0</v>
      </c>
      <c r="O208" s="69">
        <f t="shared" si="12"/>
        <v>0</v>
      </c>
      <c r="P208" s="69">
        <f t="shared" si="13"/>
        <v>0</v>
      </c>
      <c r="Q208" s="69">
        <f t="shared" si="14"/>
        <v>0</v>
      </c>
    </row>
    <row r="209" spans="1:17" s="72" customFormat="1" ht="47.25">
      <c r="A209" s="71"/>
      <c r="B209" s="99" t="s">
        <v>144</v>
      </c>
      <c r="C209" s="69">
        <v>300</v>
      </c>
      <c r="D209" s="49"/>
      <c r="E209" s="49" t="s">
        <v>172</v>
      </c>
      <c r="F209" s="69" t="s">
        <v>319</v>
      </c>
      <c r="G209" s="71"/>
      <c r="H209" s="71"/>
      <c r="I209" s="71"/>
      <c r="J209" s="71"/>
      <c r="K209" s="71"/>
      <c r="L209" s="71"/>
      <c r="M209" s="69">
        <f t="shared" si="10"/>
        <v>0</v>
      </c>
      <c r="N209" s="69">
        <f t="shared" si="11"/>
        <v>0</v>
      </c>
      <c r="O209" s="69">
        <f t="shared" si="12"/>
        <v>0</v>
      </c>
      <c r="P209" s="69">
        <f t="shared" si="13"/>
        <v>0</v>
      </c>
      <c r="Q209" s="69">
        <f t="shared" si="14"/>
        <v>0</v>
      </c>
    </row>
    <row r="210" spans="1:17" s="72" customFormat="1" ht="31.5">
      <c r="A210" s="71"/>
      <c r="B210" s="99" t="s">
        <v>145</v>
      </c>
      <c r="C210" s="69">
        <v>100</v>
      </c>
      <c r="D210" s="49"/>
      <c r="E210" s="49" t="s">
        <v>172</v>
      </c>
      <c r="F210" s="69" t="s">
        <v>319</v>
      </c>
      <c r="G210" s="71"/>
      <c r="H210" s="71"/>
      <c r="I210" s="71"/>
      <c r="J210" s="71"/>
      <c r="K210" s="71"/>
      <c r="L210" s="71"/>
      <c r="M210" s="69">
        <f t="shared" si="10"/>
        <v>0</v>
      </c>
      <c r="N210" s="69">
        <f t="shared" si="11"/>
        <v>0</v>
      </c>
      <c r="O210" s="69">
        <f t="shared" si="12"/>
        <v>0</v>
      </c>
      <c r="P210" s="69">
        <f t="shared" si="13"/>
        <v>0</v>
      </c>
      <c r="Q210" s="69">
        <f t="shared" si="14"/>
        <v>0</v>
      </c>
    </row>
    <row r="211" spans="1:17" s="72" customFormat="1">
      <c r="A211" s="71"/>
      <c r="B211" s="99" t="s">
        <v>146</v>
      </c>
      <c r="C211" s="69">
        <v>300</v>
      </c>
      <c r="D211" s="49"/>
      <c r="E211" s="49" t="s">
        <v>172</v>
      </c>
      <c r="F211" s="69" t="s">
        <v>319</v>
      </c>
      <c r="G211" s="71"/>
      <c r="H211" s="71"/>
      <c r="I211" s="71"/>
      <c r="J211" s="71"/>
      <c r="K211" s="71"/>
      <c r="L211" s="71"/>
      <c r="M211" s="69">
        <f t="shared" si="10"/>
        <v>0</v>
      </c>
      <c r="N211" s="69">
        <f t="shared" si="11"/>
        <v>0</v>
      </c>
      <c r="O211" s="69">
        <f t="shared" si="12"/>
        <v>0</v>
      </c>
      <c r="P211" s="69">
        <f t="shared" si="13"/>
        <v>0</v>
      </c>
      <c r="Q211" s="69">
        <f t="shared" si="14"/>
        <v>0</v>
      </c>
    </row>
    <row r="212" spans="1:17" s="72" customFormat="1" ht="31.5">
      <c r="A212" s="71"/>
      <c r="B212" s="99" t="s">
        <v>147</v>
      </c>
      <c r="C212" s="69">
        <v>100</v>
      </c>
      <c r="D212" s="49" t="s">
        <v>171</v>
      </c>
      <c r="E212" s="49" t="s">
        <v>172</v>
      </c>
      <c r="F212" s="69" t="s">
        <v>319</v>
      </c>
      <c r="G212" s="71"/>
      <c r="H212" s="71"/>
      <c r="I212" s="71"/>
      <c r="J212" s="71"/>
      <c r="K212" s="71"/>
      <c r="L212" s="71"/>
      <c r="M212" s="69">
        <f t="shared" si="10"/>
        <v>0</v>
      </c>
      <c r="N212" s="69">
        <f t="shared" si="11"/>
        <v>0</v>
      </c>
      <c r="O212" s="69">
        <f t="shared" si="12"/>
        <v>0</v>
      </c>
      <c r="P212" s="69">
        <f t="shared" si="13"/>
        <v>0</v>
      </c>
      <c r="Q212" s="69">
        <f t="shared" si="14"/>
        <v>0</v>
      </c>
    </row>
    <row r="213" spans="1:17" s="72" customFormat="1" ht="63">
      <c r="A213" s="71"/>
      <c r="B213" s="77" t="s">
        <v>127</v>
      </c>
      <c r="C213" s="69">
        <v>300</v>
      </c>
      <c r="D213" s="49"/>
      <c r="E213" s="49" t="s">
        <v>172</v>
      </c>
      <c r="F213" s="69" t="s">
        <v>319</v>
      </c>
      <c r="G213" s="71"/>
      <c r="H213" s="71"/>
      <c r="I213" s="71"/>
      <c r="J213" s="71"/>
      <c r="K213" s="71"/>
      <c r="L213" s="71"/>
      <c r="M213" s="69">
        <f t="shared" si="10"/>
        <v>0</v>
      </c>
      <c r="N213" s="69">
        <f t="shared" si="11"/>
        <v>0</v>
      </c>
      <c r="O213" s="69">
        <f t="shared" si="12"/>
        <v>0</v>
      </c>
      <c r="P213" s="69">
        <f t="shared" si="13"/>
        <v>0</v>
      </c>
      <c r="Q213" s="69">
        <f t="shared" si="14"/>
        <v>0</v>
      </c>
    </row>
    <row r="214" spans="1:17" s="72" customFormat="1" ht="47.25">
      <c r="A214" s="71"/>
      <c r="B214" s="99" t="s">
        <v>49</v>
      </c>
      <c r="C214" s="146">
        <v>300</v>
      </c>
      <c r="D214" s="49" t="s">
        <v>171</v>
      </c>
      <c r="E214" s="49" t="s">
        <v>172</v>
      </c>
      <c r="F214" s="69" t="s">
        <v>319</v>
      </c>
      <c r="G214" s="71"/>
      <c r="H214" s="71"/>
      <c r="I214" s="71"/>
      <c r="J214" s="71"/>
      <c r="K214" s="71"/>
      <c r="L214" s="71"/>
      <c r="M214" s="69">
        <f t="shared" si="10"/>
        <v>0</v>
      </c>
      <c r="N214" s="69">
        <f t="shared" si="11"/>
        <v>0</v>
      </c>
      <c r="O214" s="69">
        <f t="shared" si="12"/>
        <v>0</v>
      </c>
      <c r="P214" s="69">
        <f t="shared" si="13"/>
        <v>0</v>
      </c>
      <c r="Q214" s="69">
        <f t="shared" si="14"/>
        <v>0</v>
      </c>
    </row>
    <row r="215" spans="1:17" s="72" customFormat="1" ht="126">
      <c r="A215" s="71"/>
      <c r="B215" s="122" t="s">
        <v>502</v>
      </c>
      <c r="C215" s="146">
        <v>500</v>
      </c>
      <c r="D215" s="49" t="s">
        <v>171</v>
      </c>
      <c r="E215" s="49" t="s">
        <v>172</v>
      </c>
      <c r="F215" s="69" t="s">
        <v>319</v>
      </c>
      <c r="G215" s="71"/>
      <c r="H215" s="71"/>
      <c r="I215" s="71"/>
      <c r="J215" s="71"/>
      <c r="K215" s="71"/>
      <c r="L215" s="71"/>
      <c r="M215" s="69">
        <f t="shared" si="10"/>
        <v>0</v>
      </c>
      <c r="N215" s="69">
        <f t="shared" si="11"/>
        <v>0</v>
      </c>
      <c r="O215" s="69">
        <f t="shared" si="12"/>
        <v>0</v>
      </c>
      <c r="P215" s="69">
        <f t="shared" si="13"/>
        <v>0</v>
      </c>
      <c r="Q215" s="69">
        <f t="shared" si="14"/>
        <v>0</v>
      </c>
    </row>
    <row r="216" spans="1:17" s="72" customFormat="1" ht="31.5">
      <c r="A216" s="71"/>
      <c r="B216" s="99" t="s">
        <v>50</v>
      </c>
      <c r="C216" s="69">
        <v>100</v>
      </c>
      <c r="D216" s="49" t="s">
        <v>171</v>
      </c>
      <c r="E216" s="49" t="s">
        <v>172</v>
      </c>
      <c r="F216" s="69" t="s">
        <v>319</v>
      </c>
      <c r="G216" s="71"/>
      <c r="H216" s="71"/>
      <c r="I216" s="71"/>
      <c r="J216" s="71"/>
      <c r="K216" s="71"/>
      <c r="L216" s="71"/>
      <c r="M216" s="69">
        <f t="shared" si="10"/>
        <v>0</v>
      </c>
      <c r="N216" s="69">
        <f t="shared" si="11"/>
        <v>0</v>
      </c>
      <c r="O216" s="69">
        <f t="shared" si="12"/>
        <v>0</v>
      </c>
      <c r="P216" s="69">
        <f t="shared" si="13"/>
        <v>0</v>
      </c>
      <c r="Q216" s="69">
        <f t="shared" si="14"/>
        <v>0</v>
      </c>
    </row>
    <row r="217" spans="1:17" s="72" customFormat="1" ht="31.5">
      <c r="A217" s="71"/>
      <c r="B217" s="99" t="s">
        <v>51</v>
      </c>
      <c r="C217" s="69">
        <v>100</v>
      </c>
      <c r="D217" s="49"/>
      <c r="E217" s="49" t="s">
        <v>172</v>
      </c>
      <c r="F217" s="69" t="s">
        <v>319</v>
      </c>
      <c r="G217" s="71"/>
      <c r="H217" s="71"/>
      <c r="I217" s="71"/>
      <c r="J217" s="71"/>
      <c r="K217" s="71"/>
      <c r="L217" s="71"/>
      <c r="M217" s="69">
        <f t="shared" ref="M217:M281" si="15">C217*G217</f>
        <v>0</v>
      </c>
      <c r="N217" s="69">
        <f t="shared" ref="N217:N281" si="16">C217*H217</f>
        <v>0</v>
      </c>
      <c r="O217" s="69">
        <f t="shared" ref="O217:O281" si="17">C217*I217</f>
        <v>0</v>
      </c>
      <c r="P217" s="69">
        <f t="shared" ref="P217:P281" si="18">C217*J217</f>
        <v>0</v>
      </c>
      <c r="Q217" s="69">
        <f t="shared" ref="Q217:Q281" si="19">C217*K217</f>
        <v>0</v>
      </c>
    </row>
    <row r="218" spans="1:17" s="72" customFormat="1" ht="94.5">
      <c r="A218" s="71"/>
      <c r="B218" s="99" t="s">
        <v>363</v>
      </c>
      <c r="C218" s="121">
        <v>600</v>
      </c>
      <c r="D218" s="49"/>
      <c r="E218" s="49" t="s">
        <v>172</v>
      </c>
      <c r="F218" s="69" t="s">
        <v>319</v>
      </c>
      <c r="G218" s="71"/>
      <c r="H218" s="71"/>
      <c r="I218" s="71"/>
      <c r="J218" s="71"/>
      <c r="K218" s="71"/>
      <c r="L218" s="71"/>
      <c r="M218" s="69">
        <f t="shared" si="15"/>
        <v>0</v>
      </c>
      <c r="N218" s="69">
        <f t="shared" si="16"/>
        <v>0</v>
      </c>
      <c r="O218" s="69">
        <f t="shared" si="17"/>
        <v>0</v>
      </c>
      <c r="P218" s="69">
        <f t="shared" si="18"/>
        <v>0</v>
      </c>
      <c r="Q218" s="69">
        <f t="shared" si="19"/>
        <v>0</v>
      </c>
    </row>
    <row r="219" spans="1:17" s="72" customFormat="1" ht="31.5">
      <c r="A219" s="71"/>
      <c r="B219" s="99" t="s">
        <v>52</v>
      </c>
      <c r="C219" s="69">
        <v>100</v>
      </c>
      <c r="D219" s="49" t="s">
        <v>171</v>
      </c>
      <c r="E219" s="49" t="s">
        <v>172</v>
      </c>
      <c r="F219" s="69" t="s">
        <v>319</v>
      </c>
      <c r="G219" s="71"/>
      <c r="H219" s="71"/>
      <c r="I219" s="71"/>
      <c r="J219" s="71"/>
      <c r="K219" s="71"/>
      <c r="L219" s="71"/>
      <c r="M219" s="69">
        <f t="shared" si="15"/>
        <v>0</v>
      </c>
      <c r="N219" s="69">
        <f t="shared" si="16"/>
        <v>0</v>
      </c>
      <c r="O219" s="69">
        <f t="shared" si="17"/>
        <v>0</v>
      </c>
      <c r="P219" s="69">
        <f t="shared" si="18"/>
        <v>0</v>
      </c>
      <c r="Q219" s="69">
        <f t="shared" si="19"/>
        <v>0</v>
      </c>
    </row>
    <row r="220" spans="1:17" s="72" customFormat="1" ht="31.5">
      <c r="A220" s="71"/>
      <c r="B220" s="99" t="s">
        <v>358</v>
      </c>
      <c r="C220" s="69">
        <v>100</v>
      </c>
      <c r="D220" s="49" t="s">
        <v>171</v>
      </c>
      <c r="E220" s="49" t="s">
        <v>172</v>
      </c>
      <c r="F220" s="69" t="s">
        <v>319</v>
      </c>
      <c r="G220" s="71"/>
      <c r="H220" s="71"/>
      <c r="I220" s="71"/>
      <c r="J220" s="71"/>
      <c r="K220" s="71"/>
      <c r="L220" s="71"/>
      <c r="M220" s="69">
        <f t="shared" si="15"/>
        <v>0</v>
      </c>
      <c r="N220" s="69">
        <f t="shared" si="16"/>
        <v>0</v>
      </c>
      <c r="O220" s="69">
        <f t="shared" si="17"/>
        <v>0</v>
      </c>
      <c r="P220" s="69">
        <f t="shared" si="18"/>
        <v>0</v>
      </c>
      <c r="Q220" s="69">
        <f t="shared" si="19"/>
        <v>0</v>
      </c>
    </row>
    <row r="221" spans="1:17" s="72" customFormat="1" ht="47.25">
      <c r="A221" s="71"/>
      <c r="B221" s="99" t="s">
        <v>53</v>
      </c>
      <c r="C221" s="69">
        <v>100</v>
      </c>
      <c r="D221" s="49" t="s">
        <v>171</v>
      </c>
      <c r="E221" s="49" t="s">
        <v>172</v>
      </c>
      <c r="F221" s="69" t="s">
        <v>319</v>
      </c>
      <c r="G221" s="71"/>
      <c r="H221" s="71"/>
      <c r="I221" s="71"/>
      <c r="J221" s="71"/>
      <c r="K221" s="71"/>
      <c r="L221" s="71"/>
      <c r="M221" s="69">
        <f t="shared" si="15"/>
        <v>0</v>
      </c>
      <c r="N221" s="69">
        <f t="shared" si="16"/>
        <v>0</v>
      </c>
      <c r="O221" s="69">
        <f t="shared" si="17"/>
        <v>0</v>
      </c>
      <c r="P221" s="69">
        <f t="shared" si="18"/>
        <v>0</v>
      </c>
      <c r="Q221" s="69">
        <f t="shared" si="19"/>
        <v>0</v>
      </c>
    </row>
    <row r="222" spans="1:17" s="72" customFormat="1" ht="173.25">
      <c r="A222" s="71"/>
      <c r="B222" s="99" t="s">
        <v>54</v>
      </c>
      <c r="C222" s="69">
        <v>100</v>
      </c>
      <c r="D222" s="49" t="s">
        <v>171</v>
      </c>
      <c r="E222" s="49" t="s">
        <v>172</v>
      </c>
      <c r="F222" s="69" t="s">
        <v>319</v>
      </c>
      <c r="G222" s="71"/>
      <c r="H222" s="71"/>
      <c r="I222" s="71"/>
      <c r="J222" s="71"/>
      <c r="K222" s="71"/>
      <c r="L222" s="71"/>
      <c r="M222" s="69">
        <f t="shared" si="15"/>
        <v>0</v>
      </c>
      <c r="N222" s="69">
        <f t="shared" si="16"/>
        <v>0</v>
      </c>
      <c r="O222" s="69">
        <f t="shared" si="17"/>
        <v>0</v>
      </c>
      <c r="P222" s="69">
        <f t="shared" si="18"/>
        <v>0</v>
      </c>
      <c r="Q222" s="69">
        <f t="shared" si="19"/>
        <v>0</v>
      </c>
    </row>
    <row r="223" spans="1:17" s="72" customFormat="1" ht="31.5">
      <c r="A223" s="71"/>
      <c r="B223" s="99" t="s">
        <v>55</v>
      </c>
      <c r="C223" s="69">
        <v>100</v>
      </c>
      <c r="D223" s="49"/>
      <c r="E223" s="49" t="s">
        <v>172</v>
      </c>
      <c r="F223" s="69" t="s">
        <v>319</v>
      </c>
      <c r="G223" s="71"/>
      <c r="H223" s="71"/>
      <c r="I223" s="71"/>
      <c r="J223" s="71"/>
      <c r="K223" s="71"/>
      <c r="L223" s="71"/>
      <c r="M223" s="69">
        <f t="shared" si="15"/>
        <v>0</v>
      </c>
      <c r="N223" s="69">
        <f t="shared" si="16"/>
        <v>0</v>
      </c>
      <c r="O223" s="69">
        <f t="shared" si="17"/>
        <v>0</v>
      </c>
      <c r="P223" s="69">
        <f t="shared" si="18"/>
        <v>0</v>
      </c>
      <c r="Q223" s="69">
        <f t="shared" si="19"/>
        <v>0</v>
      </c>
    </row>
    <row r="224" spans="1:17" s="72" customFormat="1">
      <c r="A224" s="93"/>
      <c r="B224" s="100" t="s">
        <v>81</v>
      </c>
      <c r="C224" s="97"/>
      <c r="D224" s="97"/>
      <c r="E224" s="84"/>
      <c r="F224" s="84"/>
      <c r="G224" s="86"/>
      <c r="H224" s="86"/>
      <c r="I224" s="86"/>
      <c r="J224" s="86"/>
      <c r="K224" s="86"/>
      <c r="L224" s="86"/>
      <c r="M224" s="86"/>
      <c r="N224" s="86"/>
      <c r="O224" s="86"/>
      <c r="P224" s="86"/>
      <c r="Q224" s="86"/>
    </row>
    <row r="225" spans="1:17" s="72" customFormat="1" ht="47.25">
      <c r="A225" s="81"/>
      <c r="B225" s="99" t="s">
        <v>82</v>
      </c>
      <c r="C225" s="69">
        <v>300</v>
      </c>
      <c r="D225" s="49" t="s">
        <v>171</v>
      </c>
      <c r="E225" s="49" t="s">
        <v>172</v>
      </c>
      <c r="F225" s="69" t="s">
        <v>318</v>
      </c>
      <c r="G225" s="71"/>
      <c r="H225" s="71"/>
      <c r="I225" s="71"/>
      <c r="J225" s="71"/>
      <c r="K225" s="71"/>
      <c r="L225" s="71"/>
      <c r="M225" s="69">
        <f t="shared" si="15"/>
        <v>0</v>
      </c>
      <c r="N225" s="69">
        <f t="shared" si="16"/>
        <v>0</v>
      </c>
      <c r="O225" s="69">
        <f t="shared" si="17"/>
        <v>0</v>
      </c>
      <c r="P225" s="69">
        <f t="shared" si="18"/>
        <v>0</v>
      </c>
      <c r="Q225" s="69">
        <f t="shared" si="19"/>
        <v>0</v>
      </c>
    </row>
    <row r="226" spans="1:17" s="72" customFormat="1">
      <c r="A226" s="81"/>
      <c r="B226" s="99" t="s">
        <v>118</v>
      </c>
      <c r="C226" s="69">
        <v>300</v>
      </c>
      <c r="D226" s="49"/>
      <c r="E226" s="49" t="s">
        <v>172</v>
      </c>
      <c r="F226" s="69" t="s">
        <v>318</v>
      </c>
      <c r="G226" s="71"/>
      <c r="H226" s="71"/>
      <c r="I226" s="71"/>
      <c r="J226" s="71"/>
      <c r="K226" s="71"/>
      <c r="L226" s="71"/>
      <c r="M226" s="69">
        <f t="shared" si="15"/>
        <v>0</v>
      </c>
      <c r="N226" s="69">
        <f t="shared" si="16"/>
        <v>0</v>
      </c>
      <c r="O226" s="69">
        <f t="shared" si="17"/>
        <v>0</v>
      </c>
      <c r="P226" s="69">
        <f t="shared" si="18"/>
        <v>0</v>
      </c>
      <c r="Q226" s="69">
        <f t="shared" si="19"/>
        <v>0</v>
      </c>
    </row>
    <row r="227" spans="1:17" s="72" customFormat="1">
      <c r="A227" s="81"/>
      <c r="B227" s="99" t="s">
        <v>83</v>
      </c>
      <c r="C227" s="69">
        <v>300</v>
      </c>
      <c r="D227" s="49"/>
      <c r="E227" s="49" t="s">
        <v>172</v>
      </c>
      <c r="F227" s="69" t="s">
        <v>318</v>
      </c>
      <c r="G227" s="71"/>
      <c r="H227" s="71"/>
      <c r="I227" s="71"/>
      <c r="J227" s="71"/>
      <c r="K227" s="71"/>
      <c r="L227" s="71"/>
      <c r="M227" s="69">
        <f t="shared" si="15"/>
        <v>0</v>
      </c>
      <c r="N227" s="69">
        <f t="shared" si="16"/>
        <v>0</v>
      </c>
      <c r="O227" s="69">
        <f t="shared" si="17"/>
        <v>0</v>
      </c>
      <c r="P227" s="69">
        <f t="shared" si="18"/>
        <v>0</v>
      </c>
      <c r="Q227" s="69">
        <f t="shared" si="19"/>
        <v>0</v>
      </c>
    </row>
    <row r="228" spans="1:17" s="72" customFormat="1">
      <c r="A228" s="81"/>
      <c r="B228" s="99" t="s">
        <v>84</v>
      </c>
      <c r="C228" s="69">
        <v>300</v>
      </c>
      <c r="D228" s="49"/>
      <c r="E228" s="49" t="s">
        <v>172</v>
      </c>
      <c r="F228" s="69" t="s">
        <v>318</v>
      </c>
      <c r="G228" s="71"/>
      <c r="H228" s="71"/>
      <c r="I228" s="71"/>
      <c r="J228" s="71"/>
      <c r="K228" s="71"/>
      <c r="L228" s="71"/>
      <c r="M228" s="69">
        <f t="shared" si="15"/>
        <v>0</v>
      </c>
      <c r="N228" s="69">
        <f t="shared" si="16"/>
        <v>0</v>
      </c>
      <c r="O228" s="69">
        <f t="shared" si="17"/>
        <v>0</v>
      </c>
      <c r="P228" s="69">
        <f t="shared" si="18"/>
        <v>0</v>
      </c>
      <c r="Q228" s="69">
        <f t="shared" si="19"/>
        <v>0</v>
      </c>
    </row>
    <row r="229" spans="1:17" s="72" customFormat="1" ht="126">
      <c r="A229" s="81"/>
      <c r="B229" s="99" t="s">
        <v>120</v>
      </c>
      <c r="C229" s="69">
        <v>100</v>
      </c>
      <c r="D229" s="49"/>
      <c r="E229" s="49" t="s">
        <v>172</v>
      </c>
      <c r="F229" s="69" t="s">
        <v>318</v>
      </c>
      <c r="G229" s="71"/>
      <c r="H229" s="71"/>
      <c r="I229" s="71"/>
      <c r="J229" s="71"/>
      <c r="K229" s="71"/>
      <c r="L229" s="71"/>
      <c r="M229" s="69">
        <f t="shared" si="15"/>
        <v>0</v>
      </c>
      <c r="N229" s="69">
        <f t="shared" si="16"/>
        <v>0</v>
      </c>
      <c r="O229" s="69">
        <f t="shared" si="17"/>
        <v>0</v>
      </c>
      <c r="P229" s="69">
        <f t="shared" si="18"/>
        <v>0</v>
      </c>
      <c r="Q229" s="69">
        <f t="shared" si="19"/>
        <v>0</v>
      </c>
    </row>
    <row r="230" spans="1:17" s="72" customFormat="1" ht="63">
      <c r="A230" s="81"/>
      <c r="B230" s="122" t="s">
        <v>503</v>
      </c>
      <c r="C230" s="69">
        <v>100</v>
      </c>
      <c r="D230" s="49"/>
      <c r="E230" s="49" t="s">
        <v>172</v>
      </c>
      <c r="F230" s="69" t="s">
        <v>318</v>
      </c>
      <c r="G230" s="71"/>
      <c r="H230" s="71"/>
      <c r="I230" s="71"/>
      <c r="J230" s="71"/>
      <c r="K230" s="71"/>
      <c r="L230" s="71"/>
      <c r="M230" s="69">
        <f t="shared" si="15"/>
        <v>0</v>
      </c>
      <c r="N230" s="69">
        <f t="shared" si="16"/>
        <v>0</v>
      </c>
      <c r="O230" s="69">
        <f t="shared" si="17"/>
        <v>0</v>
      </c>
      <c r="P230" s="69">
        <f t="shared" si="18"/>
        <v>0</v>
      </c>
      <c r="Q230" s="69">
        <f t="shared" si="19"/>
        <v>0</v>
      </c>
    </row>
    <row r="231" spans="1:17" s="72" customFormat="1" ht="63">
      <c r="A231" s="81"/>
      <c r="B231" s="99" t="s">
        <v>119</v>
      </c>
      <c r="C231" s="69">
        <v>300</v>
      </c>
      <c r="D231" s="49"/>
      <c r="E231" s="49" t="s">
        <v>172</v>
      </c>
      <c r="F231" s="69" t="s">
        <v>318</v>
      </c>
      <c r="G231" s="71"/>
      <c r="H231" s="71"/>
      <c r="I231" s="71"/>
      <c r="J231" s="71"/>
      <c r="K231" s="71"/>
      <c r="L231" s="71"/>
      <c r="M231" s="69">
        <f t="shared" si="15"/>
        <v>0</v>
      </c>
      <c r="N231" s="69">
        <f t="shared" si="16"/>
        <v>0</v>
      </c>
      <c r="O231" s="69">
        <f t="shared" si="17"/>
        <v>0</v>
      </c>
      <c r="P231" s="69">
        <f t="shared" si="18"/>
        <v>0</v>
      </c>
      <c r="Q231" s="69">
        <f t="shared" si="19"/>
        <v>0</v>
      </c>
    </row>
    <row r="232" spans="1:17" s="72" customFormat="1" ht="63">
      <c r="A232" s="81"/>
      <c r="B232" s="99" t="s">
        <v>121</v>
      </c>
      <c r="C232" s="69">
        <v>300</v>
      </c>
      <c r="D232" s="49"/>
      <c r="E232" s="49" t="s">
        <v>172</v>
      </c>
      <c r="F232" s="69" t="s">
        <v>318</v>
      </c>
      <c r="G232" s="71"/>
      <c r="H232" s="71"/>
      <c r="I232" s="71"/>
      <c r="J232" s="71"/>
      <c r="K232" s="71"/>
      <c r="L232" s="71"/>
      <c r="M232" s="69">
        <f t="shared" si="15"/>
        <v>0</v>
      </c>
      <c r="N232" s="69">
        <f t="shared" si="16"/>
        <v>0</v>
      </c>
      <c r="O232" s="69">
        <f t="shared" si="17"/>
        <v>0</v>
      </c>
      <c r="P232" s="69">
        <f t="shared" si="18"/>
        <v>0</v>
      </c>
      <c r="Q232" s="69">
        <f t="shared" si="19"/>
        <v>0</v>
      </c>
    </row>
    <row r="233" spans="1:17" s="72" customFormat="1">
      <c r="A233" s="81"/>
      <c r="B233" s="99" t="s">
        <v>85</v>
      </c>
      <c r="C233" s="69">
        <v>300</v>
      </c>
      <c r="D233" s="49"/>
      <c r="E233" s="49" t="s">
        <v>172</v>
      </c>
      <c r="F233" s="69" t="s">
        <v>318</v>
      </c>
      <c r="G233" s="71"/>
      <c r="H233" s="71"/>
      <c r="I233" s="71"/>
      <c r="J233" s="71"/>
      <c r="K233" s="71"/>
      <c r="L233" s="71"/>
      <c r="M233" s="69">
        <f t="shared" si="15"/>
        <v>0</v>
      </c>
      <c r="N233" s="69">
        <f t="shared" si="16"/>
        <v>0</v>
      </c>
      <c r="O233" s="69">
        <f t="shared" si="17"/>
        <v>0</v>
      </c>
      <c r="P233" s="69">
        <f t="shared" si="18"/>
        <v>0</v>
      </c>
      <c r="Q233" s="69">
        <f t="shared" si="19"/>
        <v>0</v>
      </c>
    </row>
    <row r="234" spans="1:17" s="72" customFormat="1">
      <c r="A234" s="81"/>
      <c r="B234" s="99" t="s">
        <v>86</v>
      </c>
      <c r="C234" s="69">
        <v>300</v>
      </c>
      <c r="D234" s="49"/>
      <c r="E234" s="49" t="s">
        <v>172</v>
      </c>
      <c r="F234" s="69" t="s">
        <v>318</v>
      </c>
      <c r="G234" s="71"/>
      <c r="H234" s="71"/>
      <c r="I234" s="71"/>
      <c r="J234" s="71"/>
      <c r="K234" s="71"/>
      <c r="L234" s="71"/>
      <c r="M234" s="69">
        <f t="shared" si="15"/>
        <v>0</v>
      </c>
      <c r="N234" s="69">
        <f t="shared" si="16"/>
        <v>0</v>
      </c>
      <c r="O234" s="69">
        <f t="shared" si="17"/>
        <v>0</v>
      </c>
      <c r="P234" s="69">
        <f t="shared" si="18"/>
        <v>0</v>
      </c>
      <c r="Q234" s="69">
        <f t="shared" si="19"/>
        <v>0</v>
      </c>
    </row>
    <row r="235" spans="1:17" s="72" customFormat="1">
      <c r="A235" s="81"/>
      <c r="B235" s="99" t="s">
        <v>125</v>
      </c>
      <c r="C235" s="69">
        <v>200</v>
      </c>
      <c r="D235" s="49"/>
      <c r="E235" s="49" t="s">
        <v>172</v>
      </c>
      <c r="F235" s="69" t="s">
        <v>318</v>
      </c>
      <c r="G235" s="71"/>
      <c r="H235" s="71"/>
      <c r="I235" s="71"/>
      <c r="J235" s="71"/>
      <c r="K235" s="71"/>
      <c r="L235" s="71"/>
      <c r="M235" s="69">
        <f t="shared" si="15"/>
        <v>0</v>
      </c>
      <c r="N235" s="69">
        <f t="shared" si="16"/>
        <v>0</v>
      </c>
      <c r="O235" s="69">
        <f t="shared" si="17"/>
        <v>0</v>
      </c>
      <c r="P235" s="69">
        <f t="shared" si="18"/>
        <v>0</v>
      </c>
      <c r="Q235" s="69">
        <f t="shared" si="19"/>
        <v>0</v>
      </c>
    </row>
    <row r="236" spans="1:17" s="72" customFormat="1" ht="47.25">
      <c r="A236" s="81"/>
      <c r="B236" s="99" t="s">
        <v>122</v>
      </c>
      <c r="C236" s="69">
        <v>300</v>
      </c>
      <c r="D236" s="49"/>
      <c r="E236" s="49" t="s">
        <v>172</v>
      </c>
      <c r="F236" s="69" t="s">
        <v>318</v>
      </c>
      <c r="G236" s="71"/>
      <c r="H236" s="71"/>
      <c r="I236" s="71"/>
      <c r="J236" s="71"/>
      <c r="K236" s="71"/>
      <c r="L236" s="71"/>
      <c r="M236" s="69">
        <f t="shared" si="15"/>
        <v>0</v>
      </c>
      <c r="N236" s="69">
        <f t="shared" si="16"/>
        <v>0</v>
      </c>
      <c r="O236" s="69">
        <f t="shared" si="17"/>
        <v>0</v>
      </c>
      <c r="P236" s="69">
        <f t="shared" si="18"/>
        <v>0</v>
      </c>
      <c r="Q236" s="69">
        <f t="shared" si="19"/>
        <v>0</v>
      </c>
    </row>
    <row r="237" spans="1:17" s="72" customFormat="1" ht="63">
      <c r="A237" s="81"/>
      <c r="B237" s="99" t="s">
        <v>123</v>
      </c>
      <c r="C237" s="69">
        <v>100</v>
      </c>
      <c r="D237" s="49"/>
      <c r="E237" s="49" t="s">
        <v>172</v>
      </c>
      <c r="F237" s="69" t="s">
        <v>318</v>
      </c>
      <c r="G237" s="71"/>
      <c r="H237" s="71"/>
      <c r="I237" s="71"/>
      <c r="J237" s="71"/>
      <c r="K237" s="71"/>
      <c r="L237" s="71"/>
      <c r="M237" s="69">
        <f t="shared" si="15"/>
        <v>0</v>
      </c>
      <c r="N237" s="69">
        <f t="shared" si="16"/>
        <v>0</v>
      </c>
      <c r="O237" s="69">
        <f t="shared" si="17"/>
        <v>0</v>
      </c>
      <c r="P237" s="69">
        <f t="shared" si="18"/>
        <v>0</v>
      </c>
      <c r="Q237" s="69">
        <f t="shared" si="19"/>
        <v>0</v>
      </c>
    </row>
    <row r="238" spans="1:17" s="72" customFormat="1">
      <c r="A238" s="81"/>
      <c r="B238" s="99" t="s">
        <v>256</v>
      </c>
      <c r="C238" s="69">
        <v>100</v>
      </c>
      <c r="D238" s="49" t="s">
        <v>171</v>
      </c>
      <c r="E238" s="49" t="s">
        <v>172</v>
      </c>
      <c r="F238" s="69" t="s">
        <v>317</v>
      </c>
      <c r="G238" s="71"/>
      <c r="H238" s="71"/>
      <c r="I238" s="71"/>
      <c r="J238" s="71"/>
      <c r="K238" s="71"/>
      <c r="L238" s="71"/>
      <c r="M238" s="69">
        <f t="shared" si="15"/>
        <v>0</v>
      </c>
      <c r="N238" s="69">
        <f t="shared" si="16"/>
        <v>0</v>
      </c>
      <c r="O238" s="69">
        <f t="shared" si="17"/>
        <v>0</v>
      </c>
      <c r="P238" s="69">
        <f t="shared" si="18"/>
        <v>0</v>
      </c>
      <c r="Q238" s="69">
        <f t="shared" si="19"/>
        <v>0</v>
      </c>
    </row>
    <row r="239" spans="1:17" s="72" customFormat="1" ht="141.75">
      <c r="A239" s="81"/>
      <c r="B239" s="99" t="s">
        <v>263</v>
      </c>
      <c r="C239" s="69">
        <v>100</v>
      </c>
      <c r="D239" s="49" t="s">
        <v>171</v>
      </c>
      <c r="E239" s="49" t="s">
        <v>172</v>
      </c>
      <c r="F239" s="69" t="s">
        <v>317</v>
      </c>
      <c r="G239" s="71"/>
      <c r="H239" s="71"/>
      <c r="I239" s="71"/>
      <c r="J239" s="71"/>
      <c r="K239" s="71"/>
      <c r="L239" s="71"/>
      <c r="M239" s="69">
        <f t="shared" si="15"/>
        <v>0</v>
      </c>
      <c r="N239" s="69">
        <f t="shared" si="16"/>
        <v>0</v>
      </c>
      <c r="O239" s="69">
        <f t="shared" si="17"/>
        <v>0</v>
      </c>
      <c r="P239" s="69">
        <f t="shared" si="18"/>
        <v>0</v>
      </c>
      <c r="Q239" s="69">
        <f t="shared" si="19"/>
        <v>0</v>
      </c>
    </row>
    <row r="240" spans="1:17" s="72" customFormat="1">
      <c r="A240" s="93"/>
      <c r="B240" s="63" t="s">
        <v>39</v>
      </c>
      <c r="C240" s="97"/>
      <c r="D240" s="97"/>
      <c r="E240" s="84"/>
      <c r="F240" s="84"/>
      <c r="G240" s="86"/>
      <c r="H240" s="86"/>
      <c r="I240" s="86"/>
      <c r="J240" s="86"/>
      <c r="K240" s="86"/>
      <c r="L240" s="86"/>
      <c r="M240" s="86"/>
      <c r="N240" s="86"/>
      <c r="O240" s="86"/>
      <c r="P240" s="86"/>
      <c r="Q240" s="86"/>
    </row>
    <row r="241" spans="1:17" s="72" customFormat="1" ht="31.5">
      <c r="A241" s="71"/>
      <c r="B241" s="99" t="s">
        <v>141</v>
      </c>
      <c r="C241" s="69">
        <v>100</v>
      </c>
      <c r="D241" s="49" t="s">
        <v>171</v>
      </c>
      <c r="E241" s="49" t="s">
        <v>172</v>
      </c>
      <c r="F241" s="69" t="s">
        <v>319</v>
      </c>
      <c r="G241" s="71"/>
      <c r="H241" s="71"/>
      <c r="I241" s="71"/>
      <c r="J241" s="71"/>
      <c r="K241" s="71"/>
      <c r="L241" s="71"/>
      <c r="M241" s="69">
        <f t="shared" si="15"/>
        <v>0</v>
      </c>
      <c r="N241" s="69">
        <f t="shared" si="16"/>
        <v>0</v>
      </c>
      <c r="O241" s="69">
        <f t="shared" si="17"/>
        <v>0</v>
      </c>
      <c r="P241" s="69">
        <f t="shared" si="18"/>
        <v>0</v>
      </c>
      <c r="Q241" s="69">
        <f t="shared" si="19"/>
        <v>0</v>
      </c>
    </row>
    <row r="242" spans="1:17" s="72" customFormat="1">
      <c r="A242" s="71"/>
      <c r="B242" s="101" t="s">
        <v>35</v>
      </c>
      <c r="C242" s="83">
        <v>100</v>
      </c>
      <c r="D242" s="49"/>
      <c r="E242" s="49" t="s">
        <v>172</v>
      </c>
      <c r="F242" s="69" t="s">
        <v>319</v>
      </c>
      <c r="G242" s="71"/>
      <c r="H242" s="71"/>
      <c r="I242" s="71"/>
      <c r="J242" s="71"/>
      <c r="K242" s="71"/>
      <c r="L242" s="71"/>
      <c r="M242" s="69">
        <f t="shared" si="15"/>
        <v>0</v>
      </c>
      <c r="N242" s="69">
        <f t="shared" si="16"/>
        <v>0</v>
      </c>
      <c r="O242" s="69">
        <f t="shared" si="17"/>
        <v>0</v>
      </c>
      <c r="P242" s="69">
        <f t="shared" si="18"/>
        <v>0</v>
      </c>
      <c r="Q242" s="69">
        <f t="shared" si="19"/>
        <v>0</v>
      </c>
    </row>
    <row r="243" spans="1:17" s="72" customFormat="1">
      <c r="A243" s="71"/>
      <c r="B243" s="101" t="s">
        <v>36</v>
      </c>
      <c r="C243" s="69">
        <v>100</v>
      </c>
      <c r="D243" s="49"/>
      <c r="E243" s="49" t="s">
        <v>172</v>
      </c>
      <c r="F243" s="69" t="s">
        <v>319</v>
      </c>
      <c r="G243" s="71"/>
      <c r="H243" s="71"/>
      <c r="I243" s="71"/>
      <c r="J243" s="71"/>
      <c r="K243" s="71"/>
      <c r="L243" s="71"/>
      <c r="M243" s="69">
        <f t="shared" si="15"/>
        <v>0</v>
      </c>
      <c r="N243" s="69">
        <f t="shared" si="16"/>
        <v>0</v>
      </c>
      <c r="O243" s="69">
        <f t="shared" si="17"/>
        <v>0</v>
      </c>
      <c r="P243" s="69">
        <f t="shared" si="18"/>
        <v>0</v>
      </c>
      <c r="Q243" s="69">
        <f t="shared" si="19"/>
        <v>0</v>
      </c>
    </row>
    <row r="244" spans="1:17" s="72" customFormat="1">
      <c r="A244" s="71"/>
      <c r="B244" s="101" t="s">
        <v>37</v>
      </c>
      <c r="C244" s="69">
        <v>100</v>
      </c>
      <c r="D244" s="49"/>
      <c r="E244" s="49" t="s">
        <v>172</v>
      </c>
      <c r="F244" s="69" t="s">
        <v>319</v>
      </c>
      <c r="G244" s="71"/>
      <c r="H244" s="71"/>
      <c r="I244" s="71"/>
      <c r="J244" s="71"/>
      <c r="K244" s="71"/>
      <c r="L244" s="71"/>
      <c r="M244" s="69">
        <f t="shared" si="15"/>
        <v>0</v>
      </c>
      <c r="N244" s="69">
        <f t="shared" si="16"/>
        <v>0</v>
      </c>
      <c r="O244" s="69">
        <f t="shared" si="17"/>
        <v>0</v>
      </c>
      <c r="P244" s="69">
        <f t="shared" si="18"/>
        <v>0</v>
      </c>
      <c r="Q244" s="69">
        <f t="shared" si="19"/>
        <v>0</v>
      </c>
    </row>
    <row r="245" spans="1:17" s="72" customFormat="1">
      <c r="A245" s="71"/>
      <c r="B245" s="101" t="s">
        <v>38</v>
      </c>
      <c r="C245" s="69">
        <v>100</v>
      </c>
      <c r="D245" s="49"/>
      <c r="E245" s="49" t="s">
        <v>172</v>
      </c>
      <c r="F245" s="69" t="s">
        <v>319</v>
      </c>
      <c r="G245" s="71"/>
      <c r="H245" s="71"/>
      <c r="I245" s="71"/>
      <c r="J245" s="71"/>
      <c r="K245" s="71"/>
      <c r="L245" s="71"/>
      <c r="M245" s="69">
        <f t="shared" si="15"/>
        <v>0</v>
      </c>
      <c r="N245" s="69">
        <f t="shared" si="16"/>
        <v>0</v>
      </c>
      <c r="O245" s="69">
        <f t="shared" si="17"/>
        <v>0</v>
      </c>
      <c r="P245" s="69">
        <f t="shared" si="18"/>
        <v>0</v>
      </c>
      <c r="Q245" s="69">
        <f t="shared" si="19"/>
        <v>0</v>
      </c>
    </row>
    <row r="246" spans="1:17" s="72" customFormat="1">
      <c r="A246" s="71"/>
      <c r="B246" s="101" t="s">
        <v>142</v>
      </c>
      <c r="C246" s="69">
        <v>100</v>
      </c>
      <c r="D246" s="49"/>
      <c r="E246" s="49" t="s">
        <v>172</v>
      </c>
      <c r="F246" s="69" t="s">
        <v>319</v>
      </c>
      <c r="G246" s="71"/>
      <c r="H246" s="71"/>
      <c r="I246" s="71"/>
      <c r="J246" s="71"/>
      <c r="K246" s="71"/>
      <c r="L246" s="71"/>
      <c r="M246" s="69">
        <f t="shared" si="15"/>
        <v>0</v>
      </c>
      <c r="N246" s="69">
        <f t="shared" si="16"/>
        <v>0</v>
      </c>
      <c r="O246" s="69">
        <f t="shared" si="17"/>
        <v>0</v>
      </c>
      <c r="P246" s="69">
        <f t="shared" si="18"/>
        <v>0</v>
      </c>
      <c r="Q246" s="69">
        <f t="shared" si="19"/>
        <v>0</v>
      </c>
    </row>
    <row r="247" spans="1:17" s="72" customFormat="1" ht="31.5">
      <c r="A247" s="71"/>
      <c r="B247" s="74" t="s">
        <v>47</v>
      </c>
      <c r="C247" s="69">
        <v>100</v>
      </c>
      <c r="D247" s="49"/>
      <c r="E247" s="49" t="s">
        <v>172</v>
      </c>
      <c r="F247" s="69" t="s">
        <v>319</v>
      </c>
      <c r="G247" s="71"/>
      <c r="H247" s="71"/>
      <c r="I247" s="71"/>
      <c r="J247" s="71"/>
      <c r="K247" s="71"/>
      <c r="L247" s="71"/>
      <c r="M247" s="69">
        <f t="shared" si="15"/>
        <v>0</v>
      </c>
      <c r="N247" s="69">
        <f t="shared" si="16"/>
        <v>0</v>
      </c>
      <c r="O247" s="69">
        <f t="shared" si="17"/>
        <v>0</v>
      </c>
      <c r="P247" s="69">
        <f t="shared" si="18"/>
        <v>0</v>
      </c>
      <c r="Q247" s="69">
        <f t="shared" si="19"/>
        <v>0</v>
      </c>
    </row>
    <row r="248" spans="1:17" s="72" customFormat="1" ht="45" customHeight="1">
      <c r="A248" s="71"/>
      <c r="B248" s="74" t="s">
        <v>48</v>
      </c>
      <c r="C248" s="69">
        <v>100</v>
      </c>
      <c r="D248" s="49"/>
      <c r="E248" s="49" t="s">
        <v>172</v>
      </c>
      <c r="F248" s="69" t="s">
        <v>319</v>
      </c>
      <c r="G248" s="71"/>
      <c r="H248" s="71"/>
      <c r="I248" s="71"/>
      <c r="J248" s="71"/>
      <c r="K248" s="71"/>
      <c r="L248" s="71"/>
      <c r="M248" s="69">
        <f t="shared" si="15"/>
        <v>0</v>
      </c>
      <c r="N248" s="69">
        <f t="shared" si="16"/>
        <v>0</v>
      </c>
      <c r="O248" s="69">
        <f t="shared" si="17"/>
        <v>0</v>
      </c>
      <c r="P248" s="69">
        <f t="shared" si="18"/>
        <v>0</v>
      </c>
      <c r="Q248" s="69">
        <f t="shared" si="19"/>
        <v>0</v>
      </c>
    </row>
    <row r="249" spans="1:17" s="72" customFormat="1">
      <c r="A249" s="71"/>
      <c r="B249" s="74" t="s">
        <v>77</v>
      </c>
      <c r="C249" s="69">
        <v>100</v>
      </c>
      <c r="D249" s="49"/>
      <c r="E249" s="49" t="s">
        <v>172</v>
      </c>
      <c r="F249" s="69" t="s">
        <v>319</v>
      </c>
      <c r="G249" s="71"/>
      <c r="H249" s="71"/>
      <c r="I249" s="71"/>
      <c r="J249" s="71"/>
      <c r="K249" s="71"/>
      <c r="L249" s="71"/>
      <c r="M249" s="69">
        <f t="shared" si="15"/>
        <v>0</v>
      </c>
      <c r="N249" s="69">
        <f t="shared" si="16"/>
        <v>0</v>
      </c>
      <c r="O249" s="69">
        <f t="shared" si="17"/>
        <v>0</v>
      </c>
      <c r="P249" s="69">
        <f t="shared" si="18"/>
        <v>0</v>
      </c>
      <c r="Q249" s="69">
        <f t="shared" si="19"/>
        <v>0</v>
      </c>
    </row>
    <row r="250" spans="1:17" s="72" customFormat="1">
      <c r="A250" s="71"/>
      <c r="B250" s="101" t="s">
        <v>129</v>
      </c>
      <c r="C250" s="69">
        <v>100</v>
      </c>
      <c r="D250" s="49" t="s">
        <v>171</v>
      </c>
      <c r="E250" s="49" t="s">
        <v>172</v>
      </c>
      <c r="F250" s="69" t="s">
        <v>319</v>
      </c>
      <c r="G250" s="71"/>
      <c r="H250" s="71"/>
      <c r="I250" s="71"/>
      <c r="J250" s="71"/>
      <c r="K250" s="71"/>
      <c r="L250" s="71"/>
      <c r="M250" s="69">
        <f t="shared" si="15"/>
        <v>0</v>
      </c>
      <c r="N250" s="69">
        <f t="shared" si="16"/>
        <v>0</v>
      </c>
      <c r="O250" s="69">
        <f t="shared" si="17"/>
        <v>0</v>
      </c>
      <c r="P250" s="69">
        <f t="shared" si="18"/>
        <v>0</v>
      </c>
      <c r="Q250" s="69">
        <f t="shared" si="19"/>
        <v>0</v>
      </c>
    </row>
    <row r="251" spans="1:17" s="72" customFormat="1" ht="31.5">
      <c r="A251" s="71"/>
      <c r="B251" s="74" t="s">
        <v>100</v>
      </c>
      <c r="C251" s="69">
        <v>100</v>
      </c>
      <c r="D251" s="49" t="s">
        <v>171</v>
      </c>
      <c r="E251" s="49" t="s">
        <v>172</v>
      </c>
      <c r="F251" s="69" t="s">
        <v>319</v>
      </c>
      <c r="G251" s="71"/>
      <c r="H251" s="71"/>
      <c r="I251" s="71"/>
      <c r="J251" s="71"/>
      <c r="K251" s="71"/>
      <c r="L251" s="71"/>
      <c r="M251" s="69">
        <f t="shared" si="15"/>
        <v>0</v>
      </c>
      <c r="N251" s="69">
        <f t="shared" si="16"/>
        <v>0</v>
      </c>
      <c r="O251" s="69">
        <f t="shared" si="17"/>
        <v>0</v>
      </c>
      <c r="P251" s="69">
        <f t="shared" si="18"/>
        <v>0</v>
      </c>
      <c r="Q251" s="69">
        <f t="shared" si="19"/>
        <v>0</v>
      </c>
    </row>
    <row r="252" spans="1:17" s="72" customFormat="1" ht="31.5">
      <c r="A252" s="81"/>
      <c r="B252" s="74" t="s">
        <v>89</v>
      </c>
      <c r="C252" s="69">
        <v>100</v>
      </c>
      <c r="D252" s="75"/>
      <c r="E252" s="49" t="s">
        <v>172</v>
      </c>
      <c r="F252" s="69" t="s">
        <v>319</v>
      </c>
      <c r="G252" s="71"/>
      <c r="H252" s="71"/>
      <c r="I252" s="71"/>
      <c r="J252" s="71"/>
      <c r="K252" s="71"/>
      <c r="L252" s="71"/>
      <c r="M252" s="69">
        <f t="shared" si="15"/>
        <v>0</v>
      </c>
      <c r="N252" s="69">
        <f t="shared" si="16"/>
        <v>0</v>
      </c>
      <c r="O252" s="69">
        <f t="shared" si="17"/>
        <v>0</v>
      </c>
      <c r="P252" s="69">
        <f t="shared" si="18"/>
        <v>0</v>
      </c>
      <c r="Q252" s="69">
        <f t="shared" si="19"/>
        <v>0</v>
      </c>
    </row>
    <row r="253" spans="1:17" s="72" customFormat="1" ht="31.5">
      <c r="A253" s="81"/>
      <c r="B253" s="74" t="s">
        <v>94</v>
      </c>
      <c r="C253" s="69">
        <v>100</v>
      </c>
      <c r="D253" s="102"/>
      <c r="E253" s="49" t="s">
        <v>172</v>
      </c>
      <c r="F253" s="69" t="s">
        <v>319</v>
      </c>
      <c r="G253" s="71"/>
      <c r="H253" s="71"/>
      <c r="I253" s="71"/>
      <c r="J253" s="71"/>
      <c r="K253" s="71"/>
      <c r="L253" s="71"/>
      <c r="M253" s="69">
        <f t="shared" si="15"/>
        <v>0</v>
      </c>
      <c r="N253" s="69">
        <f t="shared" si="16"/>
        <v>0</v>
      </c>
      <c r="O253" s="69">
        <f t="shared" si="17"/>
        <v>0</v>
      </c>
      <c r="P253" s="69">
        <f t="shared" si="18"/>
        <v>0</v>
      </c>
      <c r="Q253" s="69">
        <f t="shared" si="19"/>
        <v>0</v>
      </c>
    </row>
    <row r="254" spans="1:17" s="72" customFormat="1">
      <c r="A254" s="63"/>
      <c r="B254" s="63" t="s">
        <v>184</v>
      </c>
      <c r="C254" s="103"/>
      <c r="D254" s="103"/>
      <c r="E254" s="103"/>
      <c r="F254" s="103"/>
      <c r="G254" s="63"/>
      <c r="H254" s="63"/>
      <c r="I254" s="63"/>
      <c r="J254" s="63"/>
      <c r="K254" s="63"/>
      <c r="L254" s="63"/>
      <c r="M254" s="63"/>
      <c r="N254" s="63"/>
      <c r="O254" s="63"/>
      <c r="P254" s="63"/>
      <c r="Q254" s="63"/>
    </row>
    <row r="255" spans="1:17" s="72" customFormat="1" ht="47.25">
      <c r="A255" s="81"/>
      <c r="B255" s="74" t="s">
        <v>345</v>
      </c>
      <c r="C255" s="69">
        <v>100</v>
      </c>
      <c r="D255" s="49" t="s">
        <v>171</v>
      </c>
      <c r="E255" s="49" t="s">
        <v>172</v>
      </c>
      <c r="F255" s="69" t="s">
        <v>314</v>
      </c>
      <c r="G255" s="71"/>
      <c r="H255" s="71"/>
      <c r="I255" s="71"/>
      <c r="J255" s="71"/>
      <c r="K255" s="71"/>
      <c r="L255" s="71"/>
      <c r="M255" s="69">
        <f t="shared" si="15"/>
        <v>0</v>
      </c>
      <c r="N255" s="69">
        <f t="shared" si="16"/>
        <v>0</v>
      </c>
      <c r="O255" s="69">
        <f t="shared" si="17"/>
        <v>0</v>
      </c>
      <c r="P255" s="69">
        <f t="shared" si="18"/>
        <v>0</v>
      </c>
      <c r="Q255" s="69">
        <f t="shared" si="19"/>
        <v>0</v>
      </c>
    </row>
    <row r="256" spans="1:17" s="72" customFormat="1" ht="31.5">
      <c r="A256" s="81"/>
      <c r="B256" s="74" t="s">
        <v>185</v>
      </c>
      <c r="C256" s="69">
        <v>100</v>
      </c>
      <c r="D256" s="49" t="s">
        <v>171</v>
      </c>
      <c r="E256" s="49" t="s">
        <v>173</v>
      </c>
      <c r="F256" s="69" t="s">
        <v>314</v>
      </c>
      <c r="G256" s="71"/>
      <c r="H256" s="71"/>
      <c r="I256" s="71"/>
      <c r="J256" s="71"/>
      <c r="K256" s="71"/>
      <c r="L256" s="71"/>
      <c r="M256" s="69">
        <f t="shared" si="15"/>
        <v>0</v>
      </c>
      <c r="N256" s="69">
        <f t="shared" si="16"/>
        <v>0</v>
      </c>
      <c r="O256" s="69">
        <f t="shared" si="17"/>
        <v>0</v>
      </c>
      <c r="P256" s="69">
        <f t="shared" si="18"/>
        <v>0</v>
      </c>
      <c r="Q256" s="69">
        <f t="shared" si="19"/>
        <v>0</v>
      </c>
    </row>
    <row r="257" spans="1:17" s="72" customFormat="1" ht="31.5">
      <c r="A257" s="81"/>
      <c r="B257" s="74" t="s">
        <v>186</v>
      </c>
      <c r="C257" s="69">
        <v>100</v>
      </c>
      <c r="D257" s="49" t="s">
        <v>171</v>
      </c>
      <c r="E257" s="49" t="s">
        <v>173</v>
      </c>
      <c r="F257" s="69" t="s">
        <v>314</v>
      </c>
      <c r="G257" s="71"/>
      <c r="H257" s="71"/>
      <c r="I257" s="71"/>
      <c r="J257" s="71"/>
      <c r="K257" s="71"/>
      <c r="L257" s="71"/>
      <c r="M257" s="69">
        <f t="shared" si="15"/>
        <v>0</v>
      </c>
      <c r="N257" s="69">
        <f t="shared" si="16"/>
        <v>0</v>
      </c>
      <c r="O257" s="69">
        <f t="shared" si="17"/>
        <v>0</v>
      </c>
      <c r="P257" s="69">
        <f t="shared" si="18"/>
        <v>0</v>
      </c>
      <c r="Q257" s="69">
        <f t="shared" si="19"/>
        <v>0</v>
      </c>
    </row>
    <row r="258" spans="1:17" s="72" customFormat="1" ht="47.25">
      <c r="A258" s="81"/>
      <c r="B258" s="74" t="s">
        <v>187</v>
      </c>
      <c r="C258" s="69">
        <v>100</v>
      </c>
      <c r="D258" s="71"/>
      <c r="E258" s="49" t="s">
        <v>172</v>
      </c>
      <c r="F258" s="69" t="s">
        <v>314</v>
      </c>
      <c r="G258" s="71"/>
      <c r="H258" s="71"/>
      <c r="I258" s="71"/>
      <c r="J258" s="71"/>
      <c r="K258" s="71"/>
      <c r="L258" s="71"/>
      <c r="M258" s="69">
        <f t="shared" si="15"/>
        <v>0</v>
      </c>
      <c r="N258" s="69">
        <f t="shared" si="16"/>
        <v>0</v>
      </c>
      <c r="O258" s="69">
        <f t="shared" si="17"/>
        <v>0</v>
      </c>
      <c r="P258" s="69">
        <f t="shared" si="18"/>
        <v>0</v>
      </c>
      <c r="Q258" s="69">
        <f t="shared" si="19"/>
        <v>0</v>
      </c>
    </row>
    <row r="259" spans="1:17" s="72" customFormat="1" ht="47.25">
      <c r="A259" s="81"/>
      <c r="B259" s="74" t="s">
        <v>188</v>
      </c>
      <c r="C259" s="69">
        <v>100</v>
      </c>
      <c r="D259" s="71"/>
      <c r="E259" s="49" t="s">
        <v>173</v>
      </c>
      <c r="F259" s="69" t="s">
        <v>314</v>
      </c>
      <c r="G259" s="71"/>
      <c r="H259" s="71"/>
      <c r="I259" s="71"/>
      <c r="J259" s="71"/>
      <c r="K259" s="71"/>
      <c r="L259" s="71"/>
      <c r="M259" s="69">
        <f t="shared" si="15"/>
        <v>0</v>
      </c>
      <c r="N259" s="69">
        <f t="shared" si="16"/>
        <v>0</v>
      </c>
      <c r="O259" s="69">
        <f t="shared" si="17"/>
        <v>0</v>
      </c>
      <c r="P259" s="69">
        <f t="shared" si="18"/>
        <v>0</v>
      </c>
      <c r="Q259" s="69">
        <f t="shared" si="19"/>
        <v>0</v>
      </c>
    </row>
    <row r="260" spans="1:17" s="72" customFormat="1" ht="47.25">
      <c r="A260" s="81"/>
      <c r="B260" s="74" t="s">
        <v>189</v>
      </c>
      <c r="C260" s="69">
        <v>100</v>
      </c>
      <c r="D260" s="71"/>
      <c r="E260" s="49" t="s">
        <v>173</v>
      </c>
      <c r="F260" s="69" t="s">
        <v>314</v>
      </c>
      <c r="G260" s="71"/>
      <c r="H260" s="71"/>
      <c r="I260" s="71"/>
      <c r="J260" s="71"/>
      <c r="K260" s="71"/>
      <c r="L260" s="71"/>
      <c r="M260" s="69">
        <f t="shared" si="15"/>
        <v>0</v>
      </c>
      <c r="N260" s="69">
        <f t="shared" si="16"/>
        <v>0</v>
      </c>
      <c r="O260" s="69">
        <f t="shared" si="17"/>
        <v>0</v>
      </c>
      <c r="P260" s="69">
        <f t="shared" si="18"/>
        <v>0</v>
      </c>
      <c r="Q260" s="69">
        <f t="shared" si="19"/>
        <v>0</v>
      </c>
    </row>
    <row r="261" spans="1:17" s="72" customFormat="1" ht="94.5">
      <c r="A261" s="81"/>
      <c r="B261" s="74" t="s">
        <v>344</v>
      </c>
      <c r="C261" s="69">
        <v>100</v>
      </c>
      <c r="D261" s="49" t="s">
        <v>171</v>
      </c>
      <c r="E261" s="49" t="s">
        <v>172</v>
      </c>
      <c r="F261" s="69" t="s">
        <v>314</v>
      </c>
      <c r="G261" s="71"/>
      <c r="H261" s="71"/>
      <c r="I261" s="71"/>
      <c r="J261" s="71"/>
      <c r="K261" s="71"/>
      <c r="L261" s="71"/>
      <c r="M261" s="69">
        <f t="shared" si="15"/>
        <v>0</v>
      </c>
      <c r="N261" s="69">
        <f t="shared" si="16"/>
        <v>0</v>
      </c>
      <c r="O261" s="69">
        <f t="shared" si="17"/>
        <v>0</v>
      </c>
      <c r="P261" s="69">
        <f t="shared" si="18"/>
        <v>0</v>
      </c>
      <c r="Q261" s="69">
        <f t="shared" si="19"/>
        <v>0</v>
      </c>
    </row>
    <row r="262" spans="1:17" s="72" customFormat="1" ht="21.75" customHeight="1">
      <c r="A262" s="71"/>
      <c r="B262" s="63" t="s">
        <v>91</v>
      </c>
      <c r="C262" s="103"/>
      <c r="D262" s="103"/>
      <c r="E262" s="103"/>
      <c r="F262" s="103"/>
      <c r="G262" s="63"/>
      <c r="H262" s="63"/>
      <c r="I262" s="63"/>
      <c r="J262" s="63"/>
      <c r="K262" s="63"/>
      <c r="L262" s="63"/>
      <c r="M262" s="63"/>
      <c r="N262" s="63"/>
      <c r="O262" s="63"/>
      <c r="P262" s="63"/>
      <c r="Q262" s="63"/>
    </row>
    <row r="263" spans="1:17" s="72" customFormat="1" ht="31.5">
      <c r="A263" s="71"/>
      <c r="B263" s="74" t="s">
        <v>75</v>
      </c>
      <c r="C263" s="69">
        <v>100</v>
      </c>
      <c r="D263" s="49"/>
      <c r="E263" s="49" t="s">
        <v>172</v>
      </c>
      <c r="F263" s="69" t="s">
        <v>332</v>
      </c>
      <c r="G263" s="71"/>
      <c r="H263" s="71"/>
      <c r="I263" s="71"/>
      <c r="J263" s="71"/>
      <c r="K263" s="71"/>
      <c r="L263" s="71"/>
      <c r="M263" s="69">
        <f t="shared" si="15"/>
        <v>0</v>
      </c>
      <c r="N263" s="69">
        <f t="shared" si="16"/>
        <v>0</v>
      </c>
      <c r="O263" s="69">
        <f t="shared" si="17"/>
        <v>0</v>
      </c>
      <c r="P263" s="69">
        <f t="shared" si="18"/>
        <v>0</v>
      </c>
      <c r="Q263" s="69">
        <f t="shared" si="19"/>
        <v>0</v>
      </c>
    </row>
    <row r="264" spans="1:17" s="72" customFormat="1">
      <c r="A264" s="71"/>
      <c r="B264" s="74" t="s">
        <v>73</v>
      </c>
      <c r="C264" s="69">
        <v>100</v>
      </c>
      <c r="D264" s="49"/>
      <c r="E264" s="49" t="s">
        <v>172</v>
      </c>
      <c r="F264" s="69" t="s">
        <v>332</v>
      </c>
      <c r="G264" s="71"/>
      <c r="H264" s="71"/>
      <c r="I264" s="71"/>
      <c r="J264" s="71"/>
      <c r="K264" s="71"/>
      <c r="L264" s="71"/>
      <c r="M264" s="69">
        <f t="shared" si="15"/>
        <v>0</v>
      </c>
      <c r="N264" s="69">
        <f t="shared" si="16"/>
        <v>0</v>
      </c>
      <c r="O264" s="69">
        <f t="shared" si="17"/>
        <v>0</v>
      </c>
      <c r="P264" s="69">
        <f t="shared" si="18"/>
        <v>0</v>
      </c>
      <c r="Q264" s="69">
        <f t="shared" si="19"/>
        <v>0</v>
      </c>
    </row>
    <row r="265" spans="1:17" s="72" customFormat="1">
      <c r="A265" s="71"/>
      <c r="B265" s="74" t="s">
        <v>266</v>
      </c>
      <c r="C265" s="69">
        <v>100</v>
      </c>
      <c r="D265" s="49"/>
      <c r="E265" s="49" t="s">
        <v>172</v>
      </c>
      <c r="F265" s="69" t="s">
        <v>332</v>
      </c>
      <c r="G265" s="71"/>
      <c r="H265" s="71"/>
      <c r="I265" s="71"/>
      <c r="J265" s="71"/>
      <c r="K265" s="71"/>
      <c r="L265" s="71"/>
      <c r="M265" s="69">
        <f t="shared" si="15"/>
        <v>0</v>
      </c>
      <c r="N265" s="69">
        <f t="shared" si="16"/>
        <v>0</v>
      </c>
      <c r="O265" s="69">
        <f t="shared" si="17"/>
        <v>0</v>
      </c>
      <c r="P265" s="69">
        <f t="shared" si="18"/>
        <v>0</v>
      </c>
      <c r="Q265" s="69">
        <f t="shared" si="19"/>
        <v>0</v>
      </c>
    </row>
    <row r="266" spans="1:17" s="72" customFormat="1">
      <c r="A266" s="71"/>
      <c r="B266" s="74" t="s">
        <v>267</v>
      </c>
      <c r="C266" s="69">
        <v>100</v>
      </c>
      <c r="D266" s="49"/>
      <c r="E266" s="49" t="s">
        <v>172</v>
      </c>
      <c r="F266" s="69" t="s">
        <v>332</v>
      </c>
      <c r="G266" s="71"/>
      <c r="H266" s="71"/>
      <c r="I266" s="71"/>
      <c r="J266" s="71"/>
      <c r="K266" s="71"/>
      <c r="L266" s="71"/>
      <c r="M266" s="69">
        <f t="shared" si="15"/>
        <v>0</v>
      </c>
      <c r="N266" s="69">
        <f t="shared" si="16"/>
        <v>0</v>
      </c>
      <c r="O266" s="69">
        <f t="shared" si="17"/>
        <v>0</v>
      </c>
      <c r="P266" s="69">
        <f t="shared" si="18"/>
        <v>0</v>
      </c>
      <c r="Q266" s="69">
        <f t="shared" si="19"/>
        <v>0</v>
      </c>
    </row>
    <row r="267" spans="1:17" s="72" customFormat="1">
      <c r="A267" s="71"/>
      <c r="B267" s="74" t="s">
        <v>268</v>
      </c>
      <c r="C267" s="69">
        <v>100</v>
      </c>
      <c r="D267" s="49"/>
      <c r="E267" s="49" t="s">
        <v>172</v>
      </c>
      <c r="F267" s="69" t="s">
        <v>332</v>
      </c>
      <c r="G267" s="71"/>
      <c r="H267" s="71"/>
      <c r="I267" s="71"/>
      <c r="J267" s="71"/>
      <c r="K267" s="71"/>
      <c r="L267" s="71"/>
      <c r="M267" s="69">
        <f t="shared" si="15"/>
        <v>0</v>
      </c>
      <c r="N267" s="69">
        <f t="shared" si="16"/>
        <v>0</v>
      </c>
      <c r="O267" s="69">
        <f t="shared" si="17"/>
        <v>0</v>
      </c>
      <c r="P267" s="69">
        <f t="shared" si="18"/>
        <v>0</v>
      </c>
      <c r="Q267" s="69">
        <f t="shared" si="19"/>
        <v>0</v>
      </c>
    </row>
    <row r="268" spans="1:17" s="72" customFormat="1">
      <c r="A268" s="71"/>
      <c r="B268" s="74" t="s">
        <v>269</v>
      </c>
      <c r="C268" s="69">
        <v>100</v>
      </c>
      <c r="D268" s="49"/>
      <c r="E268" s="49" t="s">
        <v>172</v>
      </c>
      <c r="F268" s="69" t="s">
        <v>332</v>
      </c>
      <c r="G268" s="71"/>
      <c r="H268" s="71"/>
      <c r="I268" s="71"/>
      <c r="J268" s="71"/>
      <c r="K268" s="71"/>
      <c r="L268" s="71"/>
      <c r="M268" s="69">
        <f t="shared" si="15"/>
        <v>0</v>
      </c>
      <c r="N268" s="69">
        <f t="shared" si="16"/>
        <v>0</v>
      </c>
      <c r="O268" s="69">
        <f t="shared" si="17"/>
        <v>0</v>
      </c>
      <c r="P268" s="69">
        <f t="shared" si="18"/>
        <v>0</v>
      </c>
      <c r="Q268" s="69">
        <f t="shared" si="19"/>
        <v>0</v>
      </c>
    </row>
    <row r="269" spans="1:17" s="72" customFormat="1">
      <c r="A269" s="71"/>
      <c r="B269" s="74" t="s">
        <v>270</v>
      </c>
      <c r="C269" s="69">
        <v>100</v>
      </c>
      <c r="D269" s="49"/>
      <c r="E269" s="49" t="s">
        <v>172</v>
      </c>
      <c r="F269" s="69" t="s">
        <v>332</v>
      </c>
      <c r="G269" s="71"/>
      <c r="H269" s="71"/>
      <c r="I269" s="71"/>
      <c r="J269" s="71"/>
      <c r="K269" s="71"/>
      <c r="L269" s="71"/>
      <c r="M269" s="69">
        <f t="shared" si="15"/>
        <v>0</v>
      </c>
      <c r="N269" s="69">
        <f t="shared" si="16"/>
        <v>0</v>
      </c>
      <c r="O269" s="69">
        <f t="shared" si="17"/>
        <v>0</v>
      </c>
      <c r="P269" s="69">
        <f t="shared" si="18"/>
        <v>0</v>
      </c>
      <c r="Q269" s="69">
        <f t="shared" si="19"/>
        <v>0</v>
      </c>
    </row>
    <row r="270" spans="1:17" s="72" customFormat="1" ht="47.25">
      <c r="A270" s="71"/>
      <c r="B270" s="74" t="s">
        <v>271</v>
      </c>
      <c r="C270" s="69">
        <v>100</v>
      </c>
      <c r="D270" s="49"/>
      <c r="E270" s="49" t="s">
        <v>172</v>
      </c>
      <c r="F270" s="69" t="s">
        <v>332</v>
      </c>
      <c r="G270" s="71"/>
      <c r="H270" s="71"/>
      <c r="I270" s="71"/>
      <c r="J270" s="71"/>
      <c r="K270" s="71"/>
      <c r="L270" s="71"/>
      <c r="M270" s="69">
        <f t="shared" si="15"/>
        <v>0</v>
      </c>
      <c r="N270" s="69">
        <f t="shared" si="16"/>
        <v>0</v>
      </c>
      <c r="O270" s="69">
        <f t="shared" si="17"/>
        <v>0</v>
      </c>
      <c r="P270" s="69">
        <f t="shared" si="18"/>
        <v>0</v>
      </c>
      <c r="Q270" s="69">
        <f t="shared" si="19"/>
        <v>0</v>
      </c>
    </row>
    <row r="271" spans="1:17" s="72" customFormat="1">
      <c r="A271" s="71"/>
      <c r="B271" s="74" t="s">
        <v>272</v>
      </c>
      <c r="C271" s="69">
        <v>100</v>
      </c>
      <c r="D271" s="49"/>
      <c r="E271" s="49" t="s">
        <v>172</v>
      </c>
      <c r="F271" s="69" t="s">
        <v>332</v>
      </c>
      <c r="G271" s="71"/>
      <c r="H271" s="71"/>
      <c r="I271" s="71"/>
      <c r="J271" s="71"/>
      <c r="K271" s="71"/>
      <c r="L271" s="71"/>
      <c r="M271" s="69">
        <f t="shared" si="15"/>
        <v>0</v>
      </c>
      <c r="N271" s="69">
        <f t="shared" si="16"/>
        <v>0</v>
      </c>
      <c r="O271" s="69">
        <f t="shared" si="17"/>
        <v>0</v>
      </c>
      <c r="P271" s="69">
        <f t="shared" si="18"/>
        <v>0</v>
      </c>
      <c r="Q271" s="69">
        <f t="shared" si="19"/>
        <v>0</v>
      </c>
    </row>
    <row r="272" spans="1:17" s="72" customFormat="1" ht="47.25">
      <c r="A272" s="71"/>
      <c r="B272" s="74" t="s">
        <v>273</v>
      </c>
      <c r="C272" s="69">
        <v>100</v>
      </c>
      <c r="D272" s="49"/>
      <c r="E272" s="49" t="s">
        <v>172</v>
      </c>
      <c r="F272" s="69" t="s">
        <v>332</v>
      </c>
      <c r="G272" s="71"/>
      <c r="H272" s="71"/>
      <c r="I272" s="71"/>
      <c r="J272" s="71"/>
      <c r="K272" s="71"/>
      <c r="L272" s="71"/>
      <c r="M272" s="69">
        <f t="shared" si="15"/>
        <v>0</v>
      </c>
      <c r="N272" s="69">
        <f t="shared" si="16"/>
        <v>0</v>
      </c>
      <c r="O272" s="69">
        <f t="shared" si="17"/>
        <v>0</v>
      </c>
      <c r="P272" s="69">
        <f t="shared" si="18"/>
        <v>0</v>
      </c>
      <c r="Q272" s="69">
        <f t="shared" si="19"/>
        <v>0</v>
      </c>
    </row>
    <row r="273" spans="1:17" s="72" customFormat="1">
      <c r="A273" s="71"/>
      <c r="B273" s="74" t="s">
        <v>274</v>
      </c>
      <c r="C273" s="69">
        <v>100</v>
      </c>
      <c r="D273" s="49"/>
      <c r="E273" s="49" t="s">
        <v>172</v>
      </c>
      <c r="F273" s="69" t="s">
        <v>332</v>
      </c>
      <c r="G273" s="71"/>
      <c r="H273" s="71"/>
      <c r="I273" s="71"/>
      <c r="J273" s="71"/>
      <c r="K273" s="71"/>
      <c r="L273" s="71"/>
      <c r="M273" s="69">
        <f t="shared" si="15"/>
        <v>0</v>
      </c>
      <c r="N273" s="69">
        <f t="shared" si="16"/>
        <v>0</v>
      </c>
      <c r="O273" s="69">
        <f t="shared" si="17"/>
        <v>0</v>
      </c>
      <c r="P273" s="69">
        <f t="shared" si="18"/>
        <v>0</v>
      </c>
      <c r="Q273" s="69">
        <f t="shared" si="19"/>
        <v>0</v>
      </c>
    </row>
    <row r="274" spans="1:17" s="72" customFormat="1">
      <c r="A274" s="71"/>
      <c r="B274" s="74" t="s">
        <v>275</v>
      </c>
      <c r="C274" s="69">
        <v>100</v>
      </c>
      <c r="D274" s="49"/>
      <c r="E274" s="49" t="s">
        <v>172</v>
      </c>
      <c r="F274" s="69" t="s">
        <v>332</v>
      </c>
      <c r="G274" s="71"/>
      <c r="H274" s="71"/>
      <c r="I274" s="71"/>
      <c r="J274" s="71"/>
      <c r="K274" s="71"/>
      <c r="L274" s="71"/>
      <c r="M274" s="69">
        <f t="shared" si="15"/>
        <v>0</v>
      </c>
      <c r="N274" s="69">
        <f t="shared" si="16"/>
        <v>0</v>
      </c>
      <c r="O274" s="69">
        <f t="shared" si="17"/>
        <v>0</v>
      </c>
      <c r="P274" s="69">
        <f t="shared" si="18"/>
        <v>0</v>
      </c>
      <c r="Q274" s="69">
        <f t="shared" si="19"/>
        <v>0</v>
      </c>
    </row>
    <row r="275" spans="1:17" s="72" customFormat="1">
      <c r="A275" s="71"/>
      <c r="B275" s="63" t="s">
        <v>321</v>
      </c>
      <c r="C275" s="103"/>
      <c r="D275" s="103"/>
      <c r="E275" s="103"/>
      <c r="F275" s="103"/>
      <c r="G275" s="63"/>
      <c r="H275" s="63"/>
      <c r="I275" s="63"/>
      <c r="J275" s="63"/>
      <c r="K275" s="63"/>
      <c r="L275" s="63"/>
      <c r="M275" s="63"/>
      <c r="N275" s="63"/>
      <c r="O275" s="63"/>
      <c r="P275" s="63"/>
      <c r="Q275" s="63"/>
    </row>
    <row r="276" spans="1:17" s="72" customFormat="1">
      <c r="A276" s="71"/>
      <c r="B276" s="104" t="s">
        <v>276</v>
      </c>
      <c r="C276" s="105">
        <v>100</v>
      </c>
      <c r="D276" s="49"/>
      <c r="E276" s="49" t="s">
        <v>172</v>
      </c>
      <c r="F276" s="69" t="s">
        <v>332</v>
      </c>
      <c r="G276" s="71"/>
      <c r="H276" s="71"/>
      <c r="I276" s="71"/>
      <c r="J276" s="71"/>
      <c r="K276" s="71"/>
      <c r="L276" s="71"/>
      <c r="M276" s="69">
        <f t="shared" si="15"/>
        <v>0</v>
      </c>
      <c r="N276" s="69">
        <f t="shared" si="16"/>
        <v>0</v>
      </c>
      <c r="O276" s="69">
        <f t="shared" si="17"/>
        <v>0</v>
      </c>
      <c r="P276" s="69">
        <f t="shared" si="18"/>
        <v>0</v>
      </c>
      <c r="Q276" s="69">
        <f t="shared" si="19"/>
        <v>0</v>
      </c>
    </row>
    <row r="277" spans="1:17" s="72" customFormat="1">
      <c r="A277" s="71"/>
      <c r="B277" s="104" t="s">
        <v>277</v>
      </c>
      <c r="C277" s="105">
        <v>100</v>
      </c>
      <c r="D277" s="49"/>
      <c r="E277" s="49" t="s">
        <v>172</v>
      </c>
      <c r="F277" s="69" t="s">
        <v>332</v>
      </c>
      <c r="G277" s="71"/>
      <c r="H277" s="71"/>
      <c r="I277" s="71"/>
      <c r="J277" s="71"/>
      <c r="K277" s="71"/>
      <c r="L277" s="71"/>
      <c r="M277" s="69">
        <f t="shared" si="15"/>
        <v>0</v>
      </c>
      <c r="N277" s="69">
        <f t="shared" si="16"/>
        <v>0</v>
      </c>
      <c r="O277" s="69">
        <f t="shared" si="17"/>
        <v>0</v>
      </c>
      <c r="P277" s="69">
        <f t="shared" si="18"/>
        <v>0</v>
      </c>
      <c r="Q277" s="69">
        <f t="shared" si="19"/>
        <v>0</v>
      </c>
    </row>
    <row r="278" spans="1:17" s="72" customFormat="1">
      <c r="A278" s="71"/>
      <c r="B278" s="63" t="s">
        <v>322</v>
      </c>
      <c r="C278" s="103"/>
      <c r="D278" s="103"/>
      <c r="E278" s="103"/>
      <c r="F278" s="103"/>
      <c r="G278" s="63"/>
      <c r="H278" s="63"/>
      <c r="I278" s="63"/>
      <c r="J278" s="63"/>
      <c r="K278" s="63"/>
      <c r="L278" s="63"/>
      <c r="M278" s="63"/>
      <c r="N278" s="63"/>
      <c r="O278" s="63"/>
      <c r="P278" s="63"/>
      <c r="Q278" s="63"/>
    </row>
    <row r="279" spans="1:17" s="72" customFormat="1">
      <c r="A279" s="71"/>
      <c r="B279" s="104" t="s">
        <v>278</v>
      </c>
      <c r="C279" s="105">
        <v>100</v>
      </c>
      <c r="D279" s="49"/>
      <c r="E279" s="49" t="s">
        <v>172</v>
      </c>
      <c r="F279" s="69" t="s">
        <v>332</v>
      </c>
      <c r="G279" s="71"/>
      <c r="H279" s="71"/>
      <c r="I279" s="71"/>
      <c r="J279" s="71"/>
      <c r="K279" s="71"/>
      <c r="L279" s="71"/>
      <c r="M279" s="69">
        <f t="shared" si="15"/>
        <v>0</v>
      </c>
      <c r="N279" s="69">
        <f t="shared" si="16"/>
        <v>0</v>
      </c>
      <c r="O279" s="69">
        <f t="shared" si="17"/>
        <v>0</v>
      </c>
      <c r="P279" s="69">
        <f t="shared" si="18"/>
        <v>0</v>
      </c>
      <c r="Q279" s="69">
        <f t="shared" si="19"/>
        <v>0</v>
      </c>
    </row>
    <row r="280" spans="1:17" s="72" customFormat="1">
      <c r="A280" s="71"/>
      <c r="B280" s="63" t="s">
        <v>323</v>
      </c>
      <c r="C280" s="103"/>
      <c r="D280" s="103"/>
      <c r="E280" s="103"/>
      <c r="F280" s="103"/>
      <c r="G280" s="63"/>
      <c r="H280" s="63"/>
      <c r="I280" s="63"/>
      <c r="J280" s="63"/>
      <c r="K280" s="63"/>
      <c r="L280" s="63"/>
      <c r="M280" s="63"/>
      <c r="N280" s="63"/>
      <c r="O280" s="63"/>
      <c r="P280" s="63"/>
      <c r="Q280" s="63"/>
    </row>
    <row r="281" spans="1:17" s="72" customFormat="1">
      <c r="A281" s="71"/>
      <c r="B281" s="104" t="s">
        <v>279</v>
      </c>
      <c r="C281" s="105">
        <v>100</v>
      </c>
      <c r="D281" s="49"/>
      <c r="E281" s="49" t="s">
        <v>172</v>
      </c>
      <c r="F281" s="69" t="s">
        <v>332</v>
      </c>
      <c r="G281" s="71"/>
      <c r="H281" s="71"/>
      <c r="I281" s="71"/>
      <c r="J281" s="71"/>
      <c r="K281" s="71"/>
      <c r="L281" s="71"/>
      <c r="M281" s="69">
        <f t="shared" si="15"/>
        <v>0</v>
      </c>
      <c r="N281" s="69">
        <f t="shared" si="16"/>
        <v>0</v>
      </c>
      <c r="O281" s="69">
        <f t="shared" si="17"/>
        <v>0</v>
      </c>
      <c r="P281" s="69">
        <f t="shared" si="18"/>
        <v>0</v>
      </c>
      <c r="Q281" s="69">
        <f t="shared" si="19"/>
        <v>0</v>
      </c>
    </row>
    <row r="282" spans="1:17" s="72" customFormat="1">
      <c r="A282" s="71"/>
      <c r="B282" s="104" t="s">
        <v>280</v>
      </c>
      <c r="C282" s="105">
        <v>100</v>
      </c>
      <c r="D282" s="49"/>
      <c r="E282" s="49" t="s">
        <v>172</v>
      </c>
      <c r="F282" s="69" t="s">
        <v>332</v>
      </c>
      <c r="G282" s="71"/>
      <c r="H282" s="71"/>
      <c r="I282" s="71"/>
      <c r="J282" s="71"/>
      <c r="K282" s="71"/>
      <c r="L282" s="71"/>
      <c r="M282" s="69">
        <f t="shared" ref="M282:M330" si="20">C282*G282</f>
        <v>0</v>
      </c>
      <c r="N282" s="69">
        <f t="shared" ref="N282:N330" si="21">C282*H282</f>
        <v>0</v>
      </c>
      <c r="O282" s="69">
        <f t="shared" ref="O282:O330" si="22">C282*I282</f>
        <v>0</v>
      </c>
      <c r="P282" s="69">
        <f t="shared" ref="P282:P330" si="23">C282*J282</f>
        <v>0</v>
      </c>
      <c r="Q282" s="69">
        <f t="shared" ref="Q282:Q330" si="24">C282*K282</f>
        <v>0</v>
      </c>
    </row>
    <row r="283" spans="1:17" s="72" customFormat="1">
      <c r="A283" s="71"/>
      <c r="B283" s="63" t="s">
        <v>324</v>
      </c>
      <c r="C283" s="103"/>
      <c r="D283" s="103"/>
      <c r="E283" s="103"/>
      <c r="F283" s="103"/>
      <c r="G283" s="63"/>
      <c r="H283" s="63"/>
      <c r="I283" s="63"/>
      <c r="J283" s="63"/>
      <c r="K283" s="63"/>
      <c r="L283" s="63"/>
      <c r="M283" s="63"/>
      <c r="N283" s="63"/>
      <c r="O283" s="63"/>
      <c r="P283" s="63"/>
      <c r="Q283" s="63"/>
    </row>
    <row r="284" spans="1:17" s="72" customFormat="1">
      <c r="A284" s="71"/>
      <c r="B284" s="104" t="s">
        <v>281</v>
      </c>
      <c r="C284" s="105">
        <v>100</v>
      </c>
      <c r="D284" s="49"/>
      <c r="E284" s="49" t="s">
        <v>172</v>
      </c>
      <c r="F284" s="69" t="s">
        <v>332</v>
      </c>
      <c r="G284" s="71"/>
      <c r="H284" s="71"/>
      <c r="I284" s="71"/>
      <c r="J284" s="71"/>
      <c r="K284" s="71"/>
      <c r="L284" s="71"/>
      <c r="M284" s="69">
        <f t="shared" si="20"/>
        <v>0</v>
      </c>
      <c r="N284" s="69">
        <f t="shared" si="21"/>
        <v>0</v>
      </c>
      <c r="O284" s="69">
        <f t="shared" si="22"/>
        <v>0</v>
      </c>
      <c r="P284" s="69">
        <f t="shared" si="23"/>
        <v>0</v>
      </c>
      <c r="Q284" s="69">
        <f t="shared" si="24"/>
        <v>0</v>
      </c>
    </row>
    <row r="285" spans="1:17" s="72" customFormat="1">
      <c r="A285" s="71"/>
      <c r="B285" s="104" t="s">
        <v>282</v>
      </c>
      <c r="C285" s="105">
        <v>100</v>
      </c>
      <c r="D285" s="49"/>
      <c r="E285" s="49" t="s">
        <v>172</v>
      </c>
      <c r="F285" s="69" t="s">
        <v>332</v>
      </c>
      <c r="G285" s="71"/>
      <c r="H285" s="71"/>
      <c r="I285" s="71"/>
      <c r="J285" s="71"/>
      <c r="K285" s="71"/>
      <c r="L285" s="71"/>
      <c r="M285" s="69">
        <f t="shared" si="20"/>
        <v>0</v>
      </c>
      <c r="N285" s="69">
        <f t="shared" si="21"/>
        <v>0</v>
      </c>
      <c r="O285" s="69">
        <f t="shared" si="22"/>
        <v>0</v>
      </c>
      <c r="P285" s="69">
        <f t="shared" si="23"/>
        <v>0</v>
      </c>
      <c r="Q285" s="69">
        <f t="shared" si="24"/>
        <v>0</v>
      </c>
    </row>
    <row r="286" spans="1:17" s="72" customFormat="1">
      <c r="A286" s="71"/>
      <c r="B286" s="63" t="s">
        <v>325</v>
      </c>
      <c r="C286" s="103"/>
      <c r="D286" s="103"/>
      <c r="E286" s="103"/>
      <c r="F286" s="103"/>
      <c r="G286" s="63"/>
      <c r="H286" s="63"/>
      <c r="I286" s="63"/>
      <c r="J286" s="63"/>
      <c r="K286" s="63"/>
      <c r="L286" s="63"/>
      <c r="M286" s="63"/>
      <c r="N286" s="63"/>
      <c r="O286" s="63"/>
      <c r="P286" s="63"/>
      <c r="Q286" s="63"/>
    </row>
    <row r="287" spans="1:17" s="72" customFormat="1">
      <c r="A287" s="71"/>
      <c r="B287" s="63" t="s">
        <v>283</v>
      </c>
      <c r="C287" s="103"/>
      <c r="D287" s="103"/>
      <c r="E287" s="103"/>
      <c r="F287" s="103"/>
      <c r="G287" s="63"/>
      <c r="H287" s="63"/>
      <c r="I287" s="63"/>
      <c r="J287" s="63"/>
      <c r="K287" s="63"/>
      <c r="L287" s="63"/>
      <c r="M287" s="63"/>
      <c r="N287" s="63"/>
      <c r="O287" s="63"/>
      <c r="P287" s="63"/>
      <c r="Q287" s="63"/>
    </row>
    <row r="288" spans="1:17" s="72" customFormat="1">
      <c r="A288" s="71"/>
      <c r="B288" s="106" t="s">
        <v>284</v>
      </c>
      <c r="C288" s="105">
        <v>100</v>
      </c>
      <c r="D288" s="49"/>
      <c r="E288" s="49" t="s">
        <v>172</v>
      </c>
      <c r="F288" s="69" t="s">
        <v>332</v>
      </c>
      <c r="G288" s="71"/>
      <c r="H288" s="71"/>
      <c r="I288" s="71"/>
      <c r="J288" s="71"/>
      <c r="K288" s="71"/>
      <c r="L288" s="71"/>
      <c r="M288" s="69">
        <f t="shared" si="20"/>
        <v>0</v>
      </c>
      <c r="N288" s="69">
        <f t="shared" si="21"/>
        <v>0</v>
      </c>
      <c r="O288" s="69">
        <f t="shared" si="22"/>
        <v>0</v>
      </c>
      <c r="P288" s="69">
        <f t="shared" si="23"/>
        <v>0</v>
      </c>
      <c r="Q288" s="69">
        <f t="shared" si="24"/>
        <v>0</v>
      </c>
    </row>
    <row r="289" spans="1:17" s="72" customFormat="1">
      <c r="A289" s="71"/>
      <c r="B289" s="106" t="s">
        <v>285</v>
      </c>
      <c r="C289" s="105">
        <v>100</v>
      </c>
      <c r="D289" s="49"/>
      <c r="E289" s="49" t="s">
        <v>172</v>
      </c>
      <c r="F289" s="69" t="s">
        <v>332</v>
      </c>
      <c r="G289" s="71"/>
      <c r="H289" s="71"/>
      <c r="I289" s="71"/>
      <c r="J289" s="71"/>
      <c r="K289" s="71"/>
      <c r="L289" s="71"/>
      <c r="M289" s="69">
        <f t="shared" si="20"/>
        <v>0</v>
      </c>
      <c r="N289" s="69">
        <f t="shared" si="21"/>
        <v>0</v>
      </c>
      <c r="O289" s="69">
        <f t="shared" si="22"/>
        <v>0</v>
      </c>
      <c r="P289" s="69">
        <f t="shared" si="23"/>
        <v>0</v>
      </c>
      <c r="Q289" s="69">
        <f t="shared" si="24"/>
        <v>0</v>
      </c>
    </row>
    <row r="290" spans="1:17" s="72" customFormat="1">
      <c r="A290" s="71"/>
      <c r="B290" s="106" t="s">
        <v>286</v>
      </c>
      <c r="C290" s="105">
        <v>100</v>
      </c>
      <c r="D290" s="49"/>
      <c r="E290" s="49" t="s">
        <v>172</v>
      </c>
      <c r="F290" s="69" t="s">
        <v>332</v>
      </c>
      <c r="G290" s="71"/>
      <c r="H290" s="71"/>
      <c r="I290" s="71"/>
      <c r="J290" s="71"/>
      <c r="K290" s="71"/>
      <c r="L290" s="71"/>
      <c r="M290" s="69">
        <f t="shared" si="20"/>
        <v>0</v>
      </c>
      <c r="N290" s="69">
        <f t="shared" si="21"/>
        <v>0</v>
      </c>
      <c r="O290" s="69">
        <f t="shared" si="22"/>
        <v>0</v>
      </c>
      <c r="P290" s="69">
        <f t="shared" si="23"/>
        <v>0</v>
      </c>
      <c r="Q290" s="69">
        <f t="shared" si="24"/>
        <v>0</v>
      </c>
    </row>
    <row r="291" spans="1:17" s="72" customFormat="1">
      <c r="A291" s="71"/>
      <c r="B291" s="106" t="s">
        <v>287</v>
      </c>
      <c r="C291" s="105">
        <v>100</v>
      </c>
      <c r="D291" s="49"/>
      <c r="E291" s="49" t="s">
        <v>172</v>
      </c>
      <c r="F291" s="69" t="s">
        <v>332</v>
      </c>
      <c r="G291" s="71"/>
      <c r="H291" s="71"/>
      <c r="I291" s="71"/>
      <c r="J291" s="71"/>
      <c r="K291" s="71"/>
      <c r="L291" s="71"/>
      <c r="M291" s="69">
        <f t="shared" si="20"/>
        <v>0</v>
      </c>
      <c r="N291" s="69">
        <f t="shared" si="21"/>
        <v>0</v>
      </c>
      <c r="O291" s="69">
        <f t="shared" si="22"/>
        <v>0</v>
      </c>
      <c r="P291" s="69">
        <f t="shared" si="23"/>
        <v>0</v>
      </c>
      <c r="Q291" s="69">
        <f t="shared" si="24"/>
        <v>0</v>
      </c>
    </row>
    <row r="292" spans="1:17" s="72" customFormat="1">
      <c r="A292" s="71"/>
      <c r="B292" s="63" t="s">
        <v>326</v>
      </c>
      <c r="C292" s="103"/>
      <c r="D292" s="103"/>
      <c r="E292" s="103"/>
      <c r="F292" s="103"/>
      <c r="G292" s="63"/>
      <c r="H292" s="63"/>
      <c r="I292" s="63"/>
      <c r="J292" s="63"/>
      <c r="K292" s="63"/>
      <c r="L292" s="63"/>
      <c r="M292" s="63"/>
      <c r="N292" s="63"/>
      <c r="O292" s="63"/>
      <c r="P292" s="63"/>
      <c r="Q292" s="63"/>
    </row>
    <row r="293" spans="1:17" s="72" customFormat="1">
      <c r="A293" s="71"/>
      <c r="B293" s="104" t="s">
        <v>288</v>
      </c>
      <c r="C293" s="105">
        <v>100</v>
      </c>
      <c r="D293" s="49"/>
      <c r="E293" s="49" t="s">
        <v>172</v>
      </c>
      <c r="F293" s="69" t="s">
        <v>332</v>
      </c>
      <c r="G293" s="71"/>
      <c r="H293" s="71"/>
      <c r="I293" s="71"/>
      <c r="J293" s="71"/>
      <c r="K293" s="71"/>
      <c r="L293" s="71"/>
      <c r="M293" s="69">
        <f t="shared" si="20"/>
        <v>0</v>
      </c>
      <c r="N293" s="69">
        <f t="shared" si="21"/>
        <v>0</v>
      </c>
      <c r="O293" s="69">
        <f t="shared" si="22"/>
        <v>0</v>
      </c>
      <c r="P293" s="69">
        <f t="shared" si="23"/>
        <v>0</v>
      </c>
      <c r="Q293" s="69">
        <f t="shared" si="24"/>
        <v>0</v>
      </c>
    </row>
    <row r="294" spans="1:17" s="72" customFormat="1">
      <c r="A294" s="71"/>
      <c r="B294" s="104" t="s">
        <v>289</v>
      </c>
      <c r="C294" s="105">
        <v>100</v>
      </c>
      <c r="D294" s="49"/>
      <c r="E294" s="49" t="s">
        <v>172</v>
      </c>
      <c r="F294" s="69" t="s">
        <v>332</v>
      </c>
      <c r="G294" s="71"/>
      <c r="H294" s="71"/>
      <c r="I294" s="71"/>
      <c r="J294" s="71"/>
      <c r="K294" s="71"/>
      <c r="L294" s="71"/>
      <c r="M294" s="69">
        <f t="shared" si="20"/>
        <v>0</v>
      </c>
      <c r="N294" s="69">
        <f t="shared" si="21"/>
        <v>0</v>
      </c>
      <c r="O294" s="69">
        <f t="shared" si="22"/>
        <v>0</v>
      </c>
      <c r="P294" s="69">
        <f t="shared" si="23"/>
        <v>0</v>
      </c>
      <c r="Q294" s="69">
        <f t="shared" si="24"/>
        <v>0</v>
      </c>
    </row>
    <row r="295" spans="1:17" s="72" customFormat="1">
      <c r="A295" s="71"/>
      <c r="B295" s="63" t="s">
        <v>327</v>
      </c>
      <c r="C295" s="103"/>
      <c r="D295" s="103"/>
      <c r="E295" s="103"/>
      <c r="F295" s="103"/>
      <c r="G295" s="63"/>
      <c r="H295" s="63"/>
      <c r="I295" s="63"/>
      <c r="J295" s="63"/>
      <c r="K295" s="63"/>
      <c r="L295" s="63"/>
      <c r="M295" s="63"/>
      <c r="N295" s="63"/>
      <c r="O295" s="63"/>
      <c r="P295" s="63"/>
      <c r="Q295" s="63"/>
    </row>
    <row r="296" spans="1:17" s="72" customFormat="1">
      <c r="A296" s="71"/>
      <c r="B296" s="104" t="s">
        <v>290</v>
      </c>
      <c r="C296" s="105">
        <v>100</v>
      </c>
      <c r="D296" s="49"/>
      <c r="E296" s="49" t="s">
        <v>172</v>
      </c>
      <c r="F296" s="69" t="s">
        <v>332</v>
      </c>
      <c r="G296" s="71"/>
      <c r="H296" s="71"/>
      <c r="I296" s="71"/>
      <c r="J296" s="71"/>
      <c r="K296" s="71"/>
      <c r="L296" s="71"/>
      <c r="M296" s="69">
        <f t="shared" si="20"/>
        <v>0</v>
      </c>
      <c r="N296" s="69">
        <f t="shared" si="21"/>
        <v>0</v>
      </c>
      <c r="O296" s="69">
        <f t="shared" si="22"/>
        <v>0</v>
      </c>
      <c r="P296" s="69">
        <f t="shared" si="23"/>
        <v>0</v>
      </c>
      <c r="Q296" s="69">
        <f t="shared" si="24"/>
        <v>0</v>
      </c>
    </row>
    <row r="297" spans="1:17" s="72" customFormat="1">
      <c r="A297" s="71"/>
      <c r="B297" s="104" t="s">
        <v>291</v>
      </c>
      <c r="C297" s="105">
        <v>100</v>
      </c>
      <c r="D297" s="49"/>
      <c r="E297" s="49" t="s">
        <v>172</v>
      </c>
      <c r="F297" s="69" t="s">
        <v>332</v>
      </c>
      <c r="G297" s="71"/>
      <c r="H297" s="71"/>
      <c r="I297" s="71"/>
      <c r="J297" s="71"/>
      <c r="K297" s="71"/>
      <c r="L297" s="71"/>
      <c r="M297" s="69">
        <f t="shared" si="20"/>
        <v>0</v>
      </c>
      <c r="N297" s="69">
        <f t="shared" si="21"/>
        <v>0</v>
      </c>
      <c r="O297" s="69">
        <f t="shared" si="22"/>
        <v>0</v>
      </c>
      <c r="P297" s="69">
        <f t="shared" si="23"/>
        <v>0</v>
      </c>
      <c r="Q297" s="69">
        <f t="shared" si="24"/>
        <v>0</v>
      </c>
    </row>
    <row r="298" spans="1:17" s="72" customFormat="1">
      <c r="A298" s="71"/>
      <c r="B298" s="63" t="s">
        <v>328</v>
      </c>
      <c r="C298" s="103">
        <v>100</v>
      </c>
      <c r="D298" s="103"/>
      <c r="E298" s="103"/>
      <c r="F298" s="103"/>
      <c r="G298" s="63"/>
      <c r="H298" s="63"/>
      <c r="I298" s="63"/>
      <c r="J298" s="63"/>
      <c r="K298" s="63"/>
      <c r="L298" s="63"/>
      <c r="M298" s="63"/>
      <c r="N298" s="63"/>
      <c r="O298" s="63"/>
      <c r="P298" s="63"/>
      <c r="Q298" s="63"/>
    </row>
    <row r="299" spans="1:17" s="72" customFormat="1">
      <c r="A299" s="71"/>
      <c r="B299" s="104" t="s">
        <v>292</v>
      </c>
      <c r="C299" s="105">
        <v>100</v>
      </c>
      <c r="D299" s="49"/>
      <c r="E299" s="49" t="s">
        <v>172</v>
      </c>
      <c r="F299" s="69" t="s">
        <v>332</v>
      </c>
      <c r="G299" s="71"/>
      <c r="H299" s="71"/>
      <c r="I299" s="71"/>
      <c r="J299" s="71"/>
      <c r="K299" s="71"/>
      <c r="L299" s="71"/>
      <c r="M299" s="69">
        <f t="shared" si="20"/>
        <v>0</v>
      </c>
      <c r="N299" s="69">
        <f t="shared" si="21"/>
        <v>0</v>
      </c>
      <c r="O299" s="69">
        <f t="shared" si="22"/>
        <v>0</v>
      </c>
      <c r="P299" s="69">
        <f t="shared" si="23"/>
        <v>0</v>
      </c>
      <c r="Q299" s="69">
        <f t="shared" si="24"/>
        <v>0</v>
      </c>
    </row>
    <row r="300" spans="1:17" s="72" customFormat="1">
      <c r="A300" s="71"/>
      <c r="B300" s="104" t="s">
        <v>293</v>
      </c>
      <c r="C300" s="105">
        <v>100</v>
      </c>
      <c r="D300" s="49"/>
      <c r="E300" s="49" t="s">
        <v>172</v>
      </c>
      <c r="F300" s="69" t="s">
        <v>332</v>
      </c>
      <c r="G300" s="71"/>
      <c r="H300" s="71"/>
      <c r="I300" s="71"/>
      <c r="J300" s="71"/>
      <c r="K300" s="71"/>
      <c r="L300" s="71"/>
      <c r="M300" s="69">
        <f t="shared" si="20"/>
        <v>0</v>
      </c>
      <c r="N300" s="69">
        <f t="shared" si="21"/>
        <v>0</v>
      </c>
      <c r="O300" s="69">
        <f t="shared" si="22"/>
        <v>0</v>
      </c>
      <c r="P300" s="69">
        <f t="shared" si="23"/>
        <v>0</v>
      </c>
      <c r="Q300" s="69">
        <f t="shared" si="24"/>
        <v>0</v>
      </c>
    </row>
    <row r="301" spans="1:17" s="72" customFormat="1">
      <c r="A301" s="71"/>
      <c r="B301" s="63" t="s">
        <v>329</v>
      </c>
      <c r="C301" s="103"/>
      <c r="D301" s="103"/>
      <c r="E301" s="103"/>
      <c r="F301" s="103"/>
      <c r="G301" s="63"/>
      <c r="H301" s="63"/>
      <c r="I301" s="63"/>
      <c r="J301" s="63"/>
      <c r="K301" s="63"/>
      <c r="L301" s="63"/>
      <c r="M301" s="63"/>
      <c r="N301" s="63"/>
      <c r="O301" s="63"/>
      <c r="P301" s="63"/>
      <c r="Q301" s="63"/>
    </row>
    <row r="302" spans="1:17" s="72" customFormat="1">
      <c r="A302" s="71"/>
      <c r="B302" s="104" t="s">
        <v>294</v>
      </c>
      <c r="C302" s="105">
        <v>100</v>
      </c>
      <c r="D302" s="49"/>
      <c r="E302" s="49" t="s">
        <v>172</v>
      </c>
      <c r="F302" s="69" t="s">
        <v>332</v>
      </c>
      <c r="G302" s="71"/>
      <c r="H302" s="71"/>
      <c r="I302" s="71"/>
      <c r="J302" s="71"/>
      <c r="K302" s="71"/>
      <c r="L302" s="71"/>
      <c r="M302" s="69">
        <f t="shared" si="20"/>
        <v>0</v>
      </c>
      <c r="N302" s="69">
        <f t="shared" si="21"/>
        <v>0</v>
      </c>
      <c r="O302" s="69">
        <f t="shared" si="22"/>
        <v>0</v>
      </c>
      <c r="P302" s="69">
        <f t="shared" si="23"/>
        <v>0</v>
      </c>
      <c r="Q302" s="69">
        <f t="shared" si="24"/>
        <v>0</v>
      </c>
    </row>
    <row r="303" spans="1:17" s="72" customFormat="1">
      <c r="A303" s="71"/>
      <c r="B303" s="104" t="s">
        <v>295</v>
      </c>
      <c r="C303" s="105">
        <v>100</v>
      </c>
      <c r="D303" s="49"/>
      <c r="E303" s="49" t="s">
        <v>172</v>
      </c>
      <c r="F303" s="69" t="s">
        <v>332</v>
      </c>
      <c r="G303" s="71"/>
      <c r="H303" s="71"/>
      <c r="I303" s="71"/>
      <c r="J303" s="71"/>
      <c r="K303" s="71"/>
      <c r="L303" s="71"/>
      <c r="M303" s="69">
        <f t="shared" si="20"/>
        <v>0</v>
      </c>
      <c r="N303" s="69">
        <f t="shared" si="21"/>
        <v>0</v>
      </c>
      <c r="O303" s="69">
        <f t="shared" si="22"/>
        <v>0</v>
      </c>
      <c r="P303" s="69">
        <f t="shared" si="23"/>
        <v>0</v>
      </c>
      <c r="Q303" s="69">
        <f t="shared" si="24"/>
        <v>0</v>
      </c>
    </row>
    <row r="304" spans="1:17" s="72" customFormat="1">
      <c r="A304" s="71"/>
      <c r="B304" s="104" t="s">
        <v>296</v>
      </c>
      <c r="C304" s="105">
        <v>100</v>
      </c>
      <c r="D304" s="49"/>
      <c r="E304" s="49" t="s">
        <v>172</v>
      </c>
      <c r="F304" s="69" t="s">
        <v>332</v>
      </c>
      <c r="G304" s="71"/>
      <c r="H304" s="71"/>
      <c r="I304" s="71"/>
      <c r="J304" s="71"/>
      <c r="K304" s="71"/>
      <c r="L304" s="71"/>
      <c r="M304" s="69">
        <f t="shared" si="20"/>
        <v>0</v>
      </c>
      <c r="N304" s="69">
        <f t="shared" si="21"/>
        <v>0</v>
      </c>
      <c r="O304" s="69">
        <f t="shared" si="22"/>
        <v>0</v>
      </c>
      <c r="P304" s="69">
        <f t="shared" si="23"/>
        <v>0</v>
      </c>
      <c r="Q304" s="69">
        <f t="shared" si="24"/>
        <v>0</v>
      </c>
    </row>
    <row r="305" spans="1:17" s="72" customFormat="1">
      <c r="A305" s="71"/>
      <c r="B305" s="63" t="s">
        <v>330</v>
      </c>
      <c r="C305" s="103"/>
      <c r="D305" s="103"/>
      <c r="E305" s="103"/>
      <c r="F305" s="103"/>
      <c r="G305" s="63"/>
      <c r="H305" s="63"/>
      <c r="I305" s="63"/>
      <c r="J305" s="63"/>
      <c r="K305" s="63"/>
      <c r="L305" s="63"/>
      <c r="M305" s="63"/>
      <c r="N305" s="63"/>
      <c r="O305" s="63"/>
      <c r="P305" s="63"/>
      <c r="Q305" s="63"/>
    </row>
    <row r="306" spans="1:17" s="72" customFormat="1">
      <c r="A306" s="71"/>
      <c r="B306" s="104" t="s">
        <v>297</v>
      </c>
      <c r="C306" s="105">
        <v>100</v>
      </c>
      <c r="D306" s="49"/>
      <c r="E306" s="49" t="s">
        <v>172</v>
      </c>
      <c r="F306" s="69" t="s">
        <v>332</v>
      </c>
      <c r="G306" s="71"/>
      <c r="H306" s="71"/>
      <c r="I306" s="71"/>
      <c r="J306" s="71"/>
      <c r="K306" s="71"/>
      <c r="L306" s="71"/>
      <c r="M306" s="69">
        <f t="shared" si="20"/>
        <v>0</v>
      </c>
      <c r="N306" s="69">
        <f t="shared" si="21"/>
        <v>0</v>
      </c>
      <c r="O306" s="69">
        <f t="shared" si="22"/>
        <v>0</v>
      </c>
      <c r="P306" s="69">
        <f t="shared" si="23"/>
        <v>0</v>
      </c>
      <c r="Q306" s="69">
        <f t="shared" si="24"/>
        <v>0</v>
      </c>
    </row>
    <row r="307" spans="1:17" s="72" customFormat="1">
      <c r="A307" s="71"/>
      <c r="B307" s="104" t="s">
        <v>298</v>
      </c>
      <c r="C307" s="105">
        <v>100</v>
      </c>
      <c r="D307" s="49"/>
      <c r="E307" s="49" t="s">
        <v>172</v>
      </c>
      <c r="F307" s="69" t="s">
        <v>332</v>
      </c>
      <c r="G307" s="71"/>
      <c r="H307" s="71"/>
      <c r="I307" s="71"/>
      <c r="J307" s="71"/>
      <c r="K307" s="71"/>
      <c r="L307" s="71"/>
      <c r="M307" s="69">
        <f t="shared" si="20"/>
        <v>0</v>
      </c>
      <c r="N307" s="69">
        <f t="shared" si="21"/>
        <v>0</v>
      </c>
      <c r="O307" s="69">
        <f t="shared" si="22"/>
        <v>0</v>
      </c>
      <c r="P307" s="69">
        <f t="shared" si="23"/>
        <v>0</v>
      </c>
      <c r="Q307" s="69">
        <f t="shared" si="24"/>
        <v>0</v>
      </c>
    </row>
    <row r="308" spans="1:17" s="72" customFormat="1">
      <c r="A308" s="71"/>
      <c r="B308" s="104" t="s">
        <v>299</v>
      </c>
      <c r="C308" s="105">
        <v>100</v>
      </c>
      <c r="D308" s="49"/>
      <c r="E308" s="49" t="s">
        <v>172</v>
      </c>
      <c r="F308" s="69" t="s">
        <v>332</v>
      </c>
      <c r="G308" s="71"/>
      <c r="H308" s="71"/>
      <c r="I308" s="71"/>
      <c r="J308" s="71"/>
      <c r="K308" s="71"/>
      <c r="L308" s="71"/>
      <c r="M308" s="69">
        <f t="shared" si="20"/>
        <v>0</v>
      </c>
      <c r="N308" s="69">
        <f t="shared" si="21"/>
        <v>0</v>
      </c>
      <c r="O308" s="69">
        <f t="shared" si="22"/>
        <v>0</v>
      </c>
      <c r="P308" s="69">
        <f t="shared" si="23"/>
        <v>0</v>
      </c>
      <c r="Q308" s="69">
        <f t="shared" si="24"/>
        <v>0</v>
      </c>
    </row>
    <row r="309" spans="1:17" s="72" customFormat="1">
      <c r="A309" s="71"/>
      <c r="B309" s="104" t="s">
        <v>331</v>
      </c>
      <c r="C309" s="69">
        <v>100</v>
      </c>
      <c r="D309" s="49"/>
      <c r="E309" s="49" t="s">
        <v>172</v>
      </c>
      <c r="F309" s="69" t="s">
        <v>332</v>
      </c>
      <c r="G309" s="71"/>
      <c r="H309" s="71"/>
      <c r="I309" s="71"/>
      <c r="J309" s="71"/>
      <c r="K309" s="71"/>
      <c r="L309" s="71"/>
      <c r="M309" s="69">
        <f t="shared" si="20"/>
        <v>0</v>
      </c>
      <c r="N309" s="69">
        <f t="shared" si="21"/>
        <v>0</v>
      </c>
      <c r="O309" s="69">
        <f t="shared" si="22"/>
        <v>0</v>
      </c>
      <c r="P309" s="69">
        <f t="shared" si="23"/>
        <v>0</v>
      </c>
      <c r="Q309" s="69">
        <f t="shared" si="24"/>
        <v>0</v>
      </c>
    </row>
    <row r="310" spans="1:17" s="72" customFormat="1">
      <c r="A310" s="71"/>
      <c r="B310" s="104" t="s">
        <v>56</v>
      </c>
      <c r="C310" s="69">
        <v>100</v>
      </c>
      <c r="D310" s="49"/>
      <c r="E310" s="49" t="s">
        <v>172</v>
      </c>
      <c r="F310" s="69" t="s">
        <v>332</v>
      </c>
      <c r="G310" s="71"/>
      <c r="H310" s="71"/>
      <c r="I310" s="71"/>
      <c r="J310" s="71"/>
      <c r="K310" s="71"/>
      <c r="L310" s="71"/>
      <c r="M310" s="69">
        <f t="shared" si="20"/>
        <v>0</v>
      </c>
      <c r="N310" s="69">
        <f t="shared" si="21"/>
        <v>0</v>
      </c>
      <c r="O310" s="69">
        <f t="shared" si="22"/>
        <v>0</v>
      </c>
      <c r="P310" s="69">
        <f t="shared" si="23"/>
        <v>0</v>
      </c>
      <c r="Q310" s="69">
        <f t="shared" si="24"/>
        <v>0</v>
      </c>
    </row>
    <row r="311" spans="1:17" s="72" customFormat="1">
      <c r="A311" s="71"/>
      <c r="B311" s="104" t="s">
        <v>57</v>
      </c>
      <c r="C311" s="69">
        <v>100</v>
      </c>
      <c r="D311" s="49"/>
      <c r="E311" s="49" t="s">
        <v>172</v>
      </c>
      <c r="F311" s="69" t="s">
        <v>332</v>
      </c>
      <c r="G311" s="71"/>
      <c r="H311" s="71"/>
      <c r="I311" s="71"/>
      <c r="J311" s="71"/>
      <c r="K311" s="71"/>
      <c r="L311" s="71"/>
      <c r="M311" s="69">
        <f t="shared" si="20"/>
        <v>0</v>
      </c>
      <c r="N311" s="69">
        <f t="shared" si="21"/>
        <v>0</v>
      </c>
      <c r="O311" s="69">
        <f t="shared" si="22"/>
        <v>0</v>
      </c>
      <c r="P311" s="69">
        <f t="shared" si="23"/>
        <v>0</v>
      </c>
      <c r="Q311" s="69">
        <f t="shared" si="24"/>
        <v>0</v>
      </c>
    </row>
    <row r="312" spans="1:17" s="72" customFormat="1">
      <c r="A312" s="71"/>
      <c r="B312" s="104" t="s">
        <v>58</v>
      </c>
      <c r="C312" s="69">
        <v>100</v>
      </c>
      <c r="D312" s="49"/>
      <c r="E312" s="49" t="s">
        <v>172</v>
      </c>
      <c r="F312" s="69" t="s">
        <v>332</v>
      </c>
      <c r="G312" s="71"/>
      <c r="H312" s="71"/>
      <c r="I312" s="71"/>
      <c r="J312" s="71"/>
      <c r="K312" s="71"/>
      <c r="L312" s="71"/>
      <c r="M312" s="69">
        <f t="shared" si="20"/>
        <v>0</v>
      </c>
      <c r="N312" s="69">
        <f t="shared" si="21"/>
        <v>0</v>
      </c>
      <c r="O312" s="69">
        <f t="shared" si="22"/>
        <v>0</v>
      </c>
      <c r="P312" s="69">
        <f t="shared" si="23"/>
        <v>0</v>
      </c>
      <c r="Q312" s="69">
        <f t="shared" si="24"/>
        <v>0</v>
      </c>
    </row>
    <row r="313" spans="1:17" s="72" customFormat="1">
      <c r="A313" s="71"/>
      <c r="B313" s="104" t="s">
        <v>59</v>
      </c>
      <c r="C313" s="69">
        <v>100</v>
      </c>
      <c r="D313" s="49"/>
      <c r="E313" s="49" t="s">
        <v>172</v>
      </c>
      <c r="F313" s="69" t="s">
        <v>332</v>
      </c>
      <c r="G313" s="71"/>
      <c r="H313" s="71"/>
      <c r="I313" s="71"/>
      <c r="J313" s="71"/>
      <c r="K313" s="71"/>
      <c r="L313" s="71"/>
      <c r="M313" s="69">
        <f t="shared" si="20"/>
        <v>0</v>
      </c>
      <c r="N313" s="69">
        <f t="shared" si="21"/>
        <v>0</v>
      </c>
      <c r="O313" s="69">
        <f t="shared" si="22"/>
        <v>0</v>
      </c>
      <c r="P313" s="69">
        <f t="shared" si="23"/>
        <v>0</v>
      </c>
      <c r="Q313" s="69">
        <f t="shared" si="24"/>
        <v>0</v>
      </c>
    </row>
    <row r="314" spans="1:17" s="72" customFormat="1">
      <c r="A314" s="71"/>
      <c r="B314" s="104" t="s">
        <v>60</v>
      </c>
      <c r="C314" s="69">
        <v>100</v>
      </c>
      <c r="D314" s="49"/>
      <c r="E314" s="49" t="s">
        <v>172</v>
      </c>
      <c r="F314" s="69" t="s">
        <v>332</v>
      </c>
      <c r="G314" s="71"/>
      <c r="H314" s="71"/>
      <c r="I314" s="71"/>
      <c r="J314" s="71"/>
      <c r="K314" s="71"/>
      <c r="L314" s="71"/>
      <c r="M314" s="69">
        <f t="shared" si="20"/>
        <v>0</v>
      </c>
      <c r="N314" s="69">
        <f t="shared" si="21"/>
        <v>0</v>
      </c>
      <c r="O314" s="69">
        <f t="shared" si="22"/>
        <v>0</v>
      </c>
      <c r="P314" s="69">
        <f t="shared" si="23"/>
        <v>0</v>
      </c>
      <c r="Q314" s="69">
        <f t="shared" si="24"/>
        <v>0</v>
      </c>
    </row>
    <row r="315" spans="1:17" s="72" customFormat="1">
      <c r="A315" s="71"/>
      <c r="B315" s="104" t="s">
        <v>61</v>
      </c>
      <c r="C315" s="69">
        <v>100</v>
      </c>
      <c r="D315" s="49"/>
      <c r="E315" s="49" t="s">
        <v>172</v>
      </c>
      <c r="F315" s="69" t="s">
        <v>332</v>
      </c>
      <c r="G315" s="71"/>
      <c r="H315" s="71"/>
      <c r="I315" s="71"/>
      <c r="J315" s="71"/>
      <c r="K315" s="71"/>
      <c r="L315" s="71"/>
      <c r="M315" s="69">
        <f t="shared" si="20"/>
        <v>0</v>
      </c>
      <c r="N315" s="69">
        <f t="shared" si="21"/>
        <v>0</v>
      </c>
      <c r="O315" s="69">
        <f t="shared" si="22"/>
        <v>0</v>
      </c>
      <c r="P315" s="69">
        <f t="shared" si="23"/>
        <v>0</v>
      </c>
      <c r="Q315" s="69">
        <f t="shared" si="24"/>
        <v>0</v>
      </c>
    </row>
    <row r="316" spans="1:17" s="72" customFormat="1">
      <c r="A316" s="71"/>
      <c r="B316" s="104" t="s">
        <v>62</v>
      </c>
      <c r="C316" s="69">
        <v>100</v>
      </c>
      <c r="D316" s="49"/>
      <c r="E316" s="49" t="s">
        <v>172</v>
      </c>
      <c r="F316" s="69" t="s">
        <v>332</v>
      </c>
      <c r="G316" s="71"/>
      <c r="H316" s="71"/>
      <c r="I316" s="71"/>
      <c r="J316" s="71"/>
      <c r="K316" s="71"/>
      <c r="L316" s="71"/>
      <c r="M316" s="69">
        <f t="shared" si="20"/>
        <v>0</v>
      </c>
      <c r="N316" s="69">
        <f t="shared" si="21"/>
        <v>0</v>
      </c>
      <c r="O316" s="69">
        <f t="shared" si="22"/>
        <v>0</v>
      </c>
      <c r="P316" s="69">
        <f t="shared" si="23"/>
        <v>0</v>
      </c>
      <c r="Q316" s="69">
        <f t="shared" si="24"/>
        <v>0</v>
      </c>
    </row>
    <row r="317" spans="1:17" s="72" customFormat="1">
      <c r="A317" s="71"/>
      <c r="B317" s="104" t="s">
        <v>63</v>
      </c>
      <c r="C317" s="69">
        <v>100</v>
      </c>
      <c r="D317" s="49"/>
      <c r="E317" s="49" t="s">
        <v>172</v>
      </c>
      <c r="F317" s="69" t="s">
        <v>332</v>
      </c>
      <c r="G317" s="71"/>
      <c r="H317" s="71"/>
      <c r="I317" s="71"/>
      <c r="J317" s="71"/>
      <c r="K317" s="71"/>
      <c r="L317" s="71"/>
      <c r="M317" s="69">
        <f t="shared" si="20"/>
        <v>0</v>
      </c>
      <c r="N317" s="69">
        <f t="shared" si="21"/>
        <v>0</v>
      </c>
      <c r="O317" s="69">
        <f t="shared" si="22"/>
        <v>0</v>
      </c>
      <c r="P317" s="69">
        <f t="shared" si="23"/>
        <v>0</v>
      </c>
      <c r="Q317" s="69">
        <f t="shared" si="24"/>
        <v>0</v>
      </c>
    </row>
    <row r="318" spans="1:17" s="72" customFormat="1">
      <c r="A318" s="71"/>
      <c r="B318" s="104" t="s">
        <v>64</v>
      </c>
      <c r="C318" s="69">
        <v>100</v>
      </c>
      <c r="D318" s="49"/>
      <c r="E318" s="49" t="s">
        <v>172</v>
      </c>
      <c r="F318" s="69" t="s">
        <v>332</v>
      </c>
      <c r="G318" s="71"/>
      <c r="H318" s="71"/>
      <c r="I318" s="71"/>
      <c r="J318" s="71"/>
      <c r="K318" s="71"/>
      <c r="L318" s="71"/>
      <c r="M318" s="69">
        <f t="shared" si="20"/>
        <v>0</v>
      </c>
      <c r="N318" s="69">
        <f t="shared" si="21"/>
        <v>0</v>
      </c>
      <c r="O318" s="69">
        <f t="shared" si="22"/>
        <v>0</v>
      </c>
      <c r="P318" s="69">
        <f t="shared" si="23"/>
        <v>0</v>
      </c>
      <c r="Q318" s="69">
        <f t="shared" si="24"/>
        <v>0</v>
      </c>
    </row>
    <row r="319" spans="1:17" s="72" customFormat="1">
      <c r="A319" s="71"/>
      <c r="B319" s="104" t="s">
        <v>65</v>
      </c>
      <c r="C319" s="69">
        <v>100</v>
      </c>
      <c r="D319" s="49"/>
      <c r="E319" s="49" t="s">
        <v>172</v>
      </c>
      <c r="F319" s="69" t="s">
        <v>332</v>
      </c>
      <c r="G319" s="71"/>
      <c r="H319" s="71"/>
      <c r="I319" s="71"/>
      <c r="J319" s="71"/>
      <c r="K319" s="71"/>
      <c r="L319" s="71"/>
      <c r="M319" s="69">
        <f t="shared" si="20"/>
        <v>0</v>
      </c>
      <c r="N319" s="69">
        <f t="shared" si="21"/>
        <v>0</v>
      </c>
      <c r="O319" s="69">
        <f t="shared" si="22"/>
        <v>0</v>
      </c>
      <c r="P319" s="69">
        <f t="shared" si="23"/>
        <v>0</v>
      </c>
      <c r="Q319" s="69">
        <f t="shared" si="24"/>
        <v>0</v>
      </c>
    </row>
    <row r="320" spans="1:17" s="72" customFormat="1">
      <c r="A320" s="71"/>
      <c r="B320" s="104" t="s">
        <v>66</v>
      </c>
      <c r="C320" s="69">
        <v>100</v>
      </c>
      <c r="D320" s="49"/>
      <c r="E320" s="49" t="s">
        <v>172</v>
      </c>
      <c r="F320" s="69" t="s">
        <v>332</v>
      </c>
      <c r="G320" s="71"/>
      <c r="H320" s="71"/>
      <c r="I320" s="71"/>
      <c r="J320" s="71"/>
      <c r="K320" s="71"/>
      <c r="L320" s="71"/>
      <c r="M320" s="69">
        <f t="shared" si="20"/>
        <v>0</v>
      </c>
      <c r="N320" s="69">
        <f t="shared" si="21"/>
        <v>0</v>
      </c>
      <c r="O320" s="69">
        <f t="shared" si="22"/>
        <v>0</v>
      </c>
      <c r="P320" s="69">
        <f t="shared" si="23"/>
        <v>0</v>
      </c>
      <c r="Q320" s="69">
        <f t="shared" si="24"/>
        <v>0</v>
      </c>
    </row>
    <row r="321" spans="1:17" s="72" customFormat="1">
      <c r="A321" s="71"/>
      <c r="B321" s="104" t="s">
        <v>67</v>
      </c>
      <c r="C321" s="69">
        <v>100</v>
      </c>
      <c r="D321" s="49"/>
      <c r="E321" s="49" t="s">
        <v>172</v>
      </c>
      <c r="F321" s="69" t="s">
        <v>332</v>
      </c>
      <c r="G321" s="71"/>
      <c r="H321" s="71"/>
      <c r="I321" s="71"/>
      <c r="J321" s="71"/>
      <c r="K321" s="71"/>
      <c r="L321" s="71"/>
      <c r="M321" s="69">
        <f t="shared" si="20"/>
        <v>0</v>
      </c>
      <c r="N321" s="69">
        <f t="shared" si="21"/>
        <v>0</v>
      </c>
      <c r="O321" s="69">
        <f t="shared" si="22"/>
        <v>0</v>
      </c>
      <c r="P321" s="69">
        <f t="shared" si="23"/>
        <v>0</v>
      </c>
      <c r="Q321" s="69">
        <f t="shared" si="24"/>
        <v>0</v>
      </c>
    </row>
    <row r="322" spans="1:17" s="72" customFormat="1">
      <c r="A322" s="71"/>
      <c r="B322" s="104" t="s">
        <v>68</v>
      </c>
      <c r="C322" s="69">
        <v>100</v>
      </c>
      <c r="D322" s="49"/>
      <c r="E322" s="49" t="s">
        <v>172</v>
      </c>
      <c r="F322" s="69" t="s">
        <v>332</v>
      </c>
      <c r="G322" s="71"/>
      <c r="H322" s="71"/>
      <c r="I322" s="71"/>
      <c r="J322" s="71"/>
      <c r="K322" s="71"/>
      <c r="L322" s="71"/>
      <c r="M322" s="69">
        <f t="shared" si="20"/>
        <v>0</v>
      </c>
      <c r="N322" s="69">
        <f t="shared" si="21"/>
        <v>0</v>
      </c>
      <c r="O322" s="69">
        <f t="shared" si="22"/>
        <v>0</v>
      </c>
      <c r="P322" s="69">
        <f t="shared" si="23"/>
        <v>0</v>
      </c>
      <c r="Q322" s="69">
        <f t="shared" si="24"/>
        <v>0</v>
      </c>
    </row>
    <row r="323" spans="1:17" s="72" customFormat="1">
      <c r="A323" s="71"/>
      <c r="B323" s="104" t="s">
        <v>69</v>
      </c>
      <c r="C323" s="69">
        <v>100</v>
      </c>
      <c r="D323" s="49"/>
      <c r="E323" s="49" t="s">
        <v>172</v>
      </c>
      <c r="F323" s="69" t="s">
        <v>332</v>
      </c>
      <c r="G323" s="71"/>
      <c r="H323" s="71"/>
      <c r="I323" s="71"/>
      <c r="J323" s="71"/>
      <c r="K323" s="71"/>
      <c r="L323" s="71"/>
      <c r="M323" s="69">
        <f t="shared" si="20"/>
        <v>0</v>
      </c>
      <c r="N323" s="69">
        <f t="shared" si="21"/>
        <v>0</v>
      </c>
      <c r="O323" s="69">
        <f t="shared" si="22"/>
        <v>0</v>
      </c>
      <c r="P323" s="69">
        <f t="shared" si="23"/>
        <v>0</v>
      </c>
      <c r="Q323" s="69">
        <f t="shared" si="24"/>
        <v>0</v>
      </c>
    </row>
    <row r="324" spans="1:17" s="72" customFormat="1">
      <c r="A324" s="71"/>
      <c r="B324" s="104" t="s">
        <v>70</v>
      </c>
      <c r="C324" s="69">
        <v>100</v>
      </c>
      <c r="D324" s="49"/>
      <c r="E324" s="49" t="s">
        <v>172</v>
      </c>
      <c r="F324" s="69" t="s">
        <v>332</v>
      </c>
      <c r="G324" s="71"/>
      <c r="H324" s="71"/>
      <c r="I324" s="71"/>
      <c r="J324" s="71"/>
      <c r="K324" s="71"/>
      <c r="L324" s="71"/>
      <c r="M324" s="69">
        <f t="shared" si="20"/>
        <v>0</v>
      </c>
      <c r="N324" s="69">
        <f t="shared" si="21"/>
        <v>0</v>
      </c>
      <c r="O324" s="69">
        <f t="shared" si="22"/>
        <v>0</v>
      </c>
      <c r="P324" s="69">
        <f t="shared" si="23"/>
        <v>0</v>
      </c>
      <c r="Q324" s="69">
        <f t="shared" si="24"/>
        <v>0</v>
      </c>
    </row>
    <row r="325" spans="1:17" s="72" customFormat="1">
      <c r="A325" s="71"/>
      <c r="B325" s="104" t="s">
        <v>71</v>
      </c>
      <c r="C325" s="69">
        <v>100</v>
      </c>
      <c r="D325" s="49"/>
      <c r="E325" s="49" t="s">
        <v>172</v>
      </c>
      <c r="F325" s="69" t="s">
        <v>332</v>
      </c>
      <c r="G325" s="71"/>
      <c r="H325" s="71"/>
      <c r="I325" s="71"/>
      <c r="J325" s="71"/>
      <c r="K325" s="71"/>
      <c r="L325" s="71"/>
      <c r="M325" s="69">
        <f t="shared" si="20"/>
        <v>0</v>
      </c>
      <c r="N325" s="69">
        <f t="shared" si="21"/>
        <v>0</v>
      </c>
      <c r="O325" s="69">
        <f t="shared" si="22"/>
        <v>0</v>
      </c>
      <c r="P325" s="69">
        <f t="shared" si="23"/>
        <v>0</v>
      </c>
      <c r="Q325" s="69">
        <f t="shared" si="24"/>
        <v>0</v>
      </c>
    </row>
    <row r="326" spans="1:17" s="72" customFormat="1">
      <c r="A326" s="71"/>
      <c r="B326" s="104" t="s">
        <v>72</v>
      </c>
      <c r="C326" s="69">
        <v>100</v>
      </c>
      <c r="D326" s="49"/>
      <c r="E326" s="49" t="s">
        <v>172</v>
      </c>
      <c r="F326" s="69" t="s">
        <v>332</v>
      </c>
      <c r="G326" s="71"/>
      <c r="H326" s="71"/>
      <c r="I326" s="71"/>
      <c r="J326" s="71"/>
      <c r="K326" s="71"/>
      <c r="L326" s="71"/>
      <c r="M326" s="69">
        <f t="shared" si="20"/>
        <v>0</v>
      </c>
      <c r="N326" s="69">
        <f t="shared" si="21"/>
        <v>0</v>
      </c>
      <c r="O326" s="69">
        <f t="shared" si="22"/>
        <v>0</v>
      </c>
      <c r="P326" s="69">
        <f t="shared" si="23"/>
        <v>0</v>
      </c>
      <c r="Q326" s="69">
        <f t="shared" si="24"/>
        <v>0</v>
      </c>
    </row>
    <row r="327" spans="1:17" s="72" customFormat="1">
      <c r="A327" s="71"/>
      <c r="B327" s="104" t="s">
        <v>40</v>
      </c>
      <c r="C327" s="69">
        <v>100</v>
      </c>
      <c r="D327" s="49"/>
      <c r="E327" s="49" t="s">
        <v>172</v>
      </c>
      <c r="F327" s="69" t="s">
        <v>332</v>
      </c>
      <c r="G327" s="71"/>
      <c r="H327" s="71"/>
      <c r="I327" s="71"/>
      <c r="J327" s="71"/>
      <c r="K327" s="71"/>
      <c r="L327" s="71"/>
      <c r="M327" s="69">
        <f t="shared" si="20"/>
        <v>0</v>
      </c>
      <c r="N327" s="69">
        <f t="shared" si="21"/>
        <v>0</v>
      </c>
      <c r="O327" s="69">
        <f t="shared" si="22"/>
        <v>0</v>
      </c>
      <c r="P327" s="69">
        <f t="shared" si="23"/>
        <v>0</v>
      </c>
      <c r="Q327" s="69">
        <f t="shared" si="24"/>
        <v>0</v>
      </c>
    </row>
    <row r="328" spans="1:17" s="72" customFormat="1">
      <c r="A328" s="71"/>
      <c r="B328" s="104" t="s">
        <v>126</v>
      </c>
      <c r="C328" s="69">
        <v>100</v>
      </c>
      <c r="D328" s="49"/>
      <c r="E328" s="49" t="s">
        <v>172</v>
      </c>
      <c r="F328" s="69" t="s">
        <v>332</v>
      </c>
      <c r="G328" s="71"/>
      <c r="H328" s="71"/>
      <c r="I328" s="71"/>
      <c r="J328" s="71"/>
      <c r="K328" s="71"/>
      <c r="L328" s="71"/>
      <c r="M328" s="69">
        <f t="shared" si="20"/>
        <v>0</v>
      </c>
      <c r="N328" s="69">
        <f t="shared" si="21"/>
        <v>0</v>
      </c>
      <c r="O328" s="69">
        <f t="shared" si="22"/>
        <v>0</v>
      </c>
      <c r="P328" s="69">
        <f t="shared" si="23"/>
        <v>0</v>
      </c>
      <c r="Q328" s="69">
        <f t="shared" si="24"/>
        <v>0</v>
      </c>
    </row>
    <row r="329" spans="1:17" s="72" customFormat="1">
      <c r="A329" s="71"/>
      <c r="B329" s="104" t="s">
        <v>45</v>
      </c>
      <c r="C329" s="69">
        <v>100</v>
      </c>
      <c r="D329" s="49"/>
      <c r="E329" s="49" t="s">
        <v>172</v>
      </c>
      <c r="F329" s="69" t="s">
        <v>332</v>
      </c>
      <c r="G329" s="71"/>
      <c r="H329" s="71"/>
      <c r="I329" s="71"/>
      <c r="J329" s="71"/>
      <c r="K329" s="71"/>
      <c r="L329" s="71"/>
      <c r="M329" s="69">
        <f t="shared" si="20"/>
        <v>0</v>
      </c>
      <c r="N329" s="69">
        <f t="shared" si="21"/>
        <v>0</v>
      </c>
      <c r="O329" s="69">
        <f t="shared" si="22"/>
        <v>0</v>
      </c>
      <c r="P329" s="69">
        <f t="shared" si="23"/>
        <v>0</v>
      </c>
      <c r="Q329" s="69">
        <f t="shared" si="24"/>
        <v>0</v>
      </c>
    </row>
    <row r="330" spans="1:17" s="72" customFormat="1" ht="16.5" thickBot="1">
      <c r="A330" s="71"/>
      <c r="B330" s="104" t="s">
        <v>74</v>
      </c>
      <c r="C330" s="69">
        <v>100</v>
      </c>
      <c r="D330" s="49"/>
      <c r="E330" s="49" t="s">
        <v>172</v>
      </c>
      <c r="F330" s="69" t="s">
        <v>332</v>
      </c>
      <c r="G330" s="71"/>
      <c r="H330" s="71"/>
      <c r="I330" s="71"/>
      <c r="J330" s="71"/>
      <c r="K330" s="71"/>
      <c r="L330" s="71"/>
      <c r="M330" s="69">
        <f t="shared" si="20"/>
        <v>0</v>
      </c>
      <c r="N330" s="69">
        <f t="shared" si="21"/>
        <v>0</v>
      </c>
      <c r="O330" s="69">
        <f t="shared" si="22"/>
        <v>0</v>
      </c>
      <c r="P330" s="69">
        <f t="shared" si="23"/>
        <v>0</v>
      </c>
      <c r="Q330" s="69">
        <f t="shared" si="24"/>
        <v>0</v>
      </c>
    </row>
    <row r="331" spans="1:17" ht="16.5" thickBot="1">
      <c r="B331" s="47"/>
      <c r="M331" s="107">
        <f>SUM(M11:M330)</f>
        <v>0</v>
      </c>
      <c r="N331" s="107">
        <f>SUM(N11:N330)</f>
        <v>0</v>
      </c>
      <c r="O331" s="107">
        <f>SUM(O11:O330)</f>
        <v>0</v>
      </c>
      <c r="P331" s="107">
        <f>SUM(P11:P330)</f>
        <v>0</v>
      </c>
      <c r="Q331" s="107">
        <f>SUM(Q11:Q330)</f>
        <v>0</v>
      </c>
    </row>
    <row r="332" spans="1:17" ht="32.25" thickBot="1">
      <c r="B332" s="47"/>
      <c r="M332" s="108" t="s">
        <v>14</v>
      </c>
      <c r="N332" s="108" t="s">
        <v>15</v>
      </c>
      <c r="O332" s="108" t="s">
        <v>16</v>
      </c>
      <c r="P332" s="108" t="s">
        <v>17</v>
      </c>
      <c r="Q332" s="108" t="s">
        <v>18</v>
      </c>
    </row>
    <row r="333" spans="1:17">
      <c r="B333" s="47"/>
    </row>
    <row r="334" spans="1:17">
      <c r="B334" s="47"/>
    </row>
    <row r="335" spans="1:17">
      <c r="B335" s="47"/>
    </row>
    <row r="336" spans="1:17">
      <c r="B336" s="47"/>
    </row>
    <row r="337" spans="1:10">
      <c r="B337" s="47"/>
    </row>
    <row r="338" spans="1:10" ht="16.5" thickBot="1">
      <c r="B338" s="47"/>
    </row>
    <row r="339" spans="1:10" ht="31.5">
      <c r="B339" s="109" t="s">
        <v>204</v>
      </c>
      <c r="C339" s="42" t="s">
        <v>201</v>
      </c>
      <c r="D339" s="42" t="s">
        <v>3</v>
      </c>
      <c r="E339" s="42" t="s">
        <v>202</v>
      </c>
      <c r="F339" s="42" t="s">
        <v>5</v>
      </c>
      <c r="G339" s="42" t="s">
        <v>6</v>
      </c>
      <c r="H339" s="42" t="s">
        <v>7</v>
      </c>
    </row>
    <row r="340" spans="1:10">
      <c r="B340" s="110" t="s">
        <v>203</v>
      </c>
      <c r="C340" s="43">
        <f>(SUM(C11:C330)*2+SUM('Fraud Scoring'!C77))</f>
        <v>104550</v>
      </c>
      <c r="D340" s="156">
        <f>M331+'Fraud Scoring'!D77</f>
        <v>0</v>
      </c>
      <c r="E340" s="156">
        <f>N331+'Fraud Scoring'!E77</f>
        <v>0</v>
      </c>
      <c r="F340" s="156">
        <f>O331+'Fraud Scoring'!F77</f>
        <v>0</v>
      </c>
      <c r="G340" s="156">
        <f>P331+'Fraud Scoring'!G77</f>
        <v>0</v>
      </c>
      <c r="H340" s="157">
        <f>Q331+'Fraud Scoring'!H77</f>
        <v>0</v>
      </c>
    </row>
    <row r="341" spans="1:10" ht="16.5" thickBot="1">
      <c r="B341" s="111" t="s">
        <v>504</v>
      </c>
      <c r="C341" s="44">
        <v>0.5</v>
      </c>
      <c r="D341" s="45">
        <f>C341*D340/C340</f>
        <v>0</v>
      </c>
      <c r="E341" s="46">
        <f>C341*E340/C340</f>
        <v>0</v>
      </c>
      <c r="F341" s="46">
        <f>C341*F340/C340</f>
        <v>0</v>
      </c>
      <c r="G341" s="45">
        <f>C341*G340/C340</f>
        <v>0</v>
      </c>
      <c r="H341" s="46">
        <f>C341*H340/C340</f>
        <v>0</v>
      </c>
    </row>
    <row r="342" spans="1:10">
      <c r="B342" s="47"/>
    </row>
    <row r="343" spans="1:10">
      <c r="B343" s="47"/>
    </row>
    <row r="344" spans="1:10">
      <c r="B344" s="47"/>
    </row>
    <row r="345" spans="1:10">
      <c r="B345" s="47"/>
    </row>
    <row r="346" spans="1:10">
      <c r="B346" s="47"/>
    </row>
    <row r="347" spans="1:10" ht="33" customHeight="1">
      <c r="A347" s="158" t="s">
        <v>28</v>
      </c>
      <c r="B347" s="158"/>
      <c r="C347" s="158"/>
      <c r="D347" s="158"/>
      <c r="E347" s="158"/>
      <c r="F347" s="158"/>
      <c r="G347" s="158"/>
      <c r="H347" s="158"/>
      <c r="I347" s="158"/>
      <c r="J347" s="158"/>
    </row>
    <row r="348" spans="1:10">
      <c r="B348" s="47"/>
    </row>
    <row r="349" spans="1:10">
      <c r="B349" s="47"/>
    </row>
    <row r="350" spans="1:10">
      <c r="B350" s="47"/>
    </row>
    <row r="351" spans="1:10">
      <c r="B351" s="47"/>
    </row>
    <row r="352" spans="1:10">
      <c r="B352" s="47"/>
    </row>
    <row r="353" spans="2:2">
      <c r="B353" s="47"/>
    </row>
    <row r="354" spans="2:2">
      <c r="B354" s="47"/>
    </row>
    <row r="355" spans="2:2">
      <c r="B355" s="47"/>
    </row>
    <row r="356" spans="2:2">
      <c r="B356" s="47"/>
    </row>
    <row r="357" spans="2:2">
      <c r="B357" s="47"/>
    </row>
    <row r="358" spans="2:2">
      <c r="B358" s="47"/>
    </row>
    <row r="359" spans="2:2">
      <c r="B359" s="47"/>
    </row>
    <row r="360" spans="2:2">
      <c r="B360" s="47"/>
    </row>
    <row r="361" spans="2:2">
      <c r="B361" s="47"/>
    </row>
    <row r="362" spans="2:2">
      <c r="B362" s="47"/>
    </row>
    <row r="363" spans="2:2">
      <c r="B363" s="47"/>
    </row>
    <row r="364" spans="2:2">
      <c r="B364" s="47"/>
    </row>
    <row r="365" spans="2:2">
      <c r="B365" s="47"/>
    </row>
    <row r="366" spans="2:2">
      <c r="B366" s="47"/>
    </row>
    <row r="367" spans="2:2">
      <c r="B367" s="47"/>
    </row>
    <row r="368" spans="2:2">
      <c r="B368" s="47"/>
    </row>
    <row r="369" spans="2:2">
      <c r="B369" s="47"/>
    </row>
    <row r="370" spans="2:2">
      <c r="B370" s="47"/>
    </row>
    <row r="371" spans="2:2">
      <c r="B371" s="47"/>
    </row>
    <row r="372" spans="2:2">
      <c r="B372" s="47"/>
    </row>
    <row r="373" spans="2:2">
      <c r="B373" s="47"/>
    </row>
    <row r="374" spans="2:2">
      <c r="B374" s="47"/>
    </row>
    <row r="375" spans="2:2">
      <c r="B375" s="47"/>
    </row>
    <row r="376" spans="2:2">
      <c r="B376" s="47"/>
    </row>
    <row r="377" spans="2:2">
      <c r="B377" s="47"/>
    </row>
    <row r="378" spans="2:2">
      <c r="B378" s="47"/>
    </row>
    <row r="379" spans="2:2">
      <c r="B379" s="47"/>
    </row>
    <row r="380" spans="2:2">
      <c r="B380" s="47"/>
    </row>
    <row r="381" spans="2:2">
      <c r="B381" s="47"/>
    </row>
    <row r="382" spans="2:2">
      <c r="B382" s="47"/>
    </row>
    <row r="383" spans="2:2">
      <c r="B383" s="47"/>
    </row>
    <row r="384" spans="2:2">
      <c r="B384" s="47"/>
    </row>
    <row r="385" spans="2:2">
      <c r="B385" s="47"/>
    </row>
    <row r="386" spans="2:2">
      <c r="B386" s="47"/>
    </row>
    <row r="387" spans="2:2">
      <c r="B387" s="47"/>
    </row>
    <row r="388" spans="2:2">
      <c r="B388" s="47"/>
    </row>
    <row r="389" spans="2:2">
      <c r="B389" s="47"/>
    </row>
    <row r="390" spans="2:2">
      <c r="B390" s="47"/>
    </row>
    <row r="391" spans="2:2">
      <c r="B391" s="47"/>
    </row>
    <row r="392" spans="2:2">
      <c r="B392" s="47"/>
    </row>
    <row r="393" spans="2:2">
      <c r="B393" s="47"/>
    </row>
    <row r="394" spans="2:2">
      <c r="B394" s="47"/>
    </row>
    <row r="395" spans="2:2">
      <c r="B395" s="47"/>
    </row>
    <row r="396" spans="2:2">
      <c r="B396" s="47"/>
    </row>
    <row r="397" spans="2:2">
      <c r="B397" s="47"/>
    </row>
    <row r="398" spans="2:2">
      <c r="B398" s="47"/>
    </row>
    <row r="399" spans="2:2">
      <c r="B399" s="47"/>
    </row>
    <row r="400" spans="2:2">
      <c r="B400" s="47"/>
    </row>
    <row r="401" spans="2:2">
      <c r="B401" s="47"/>
    </row>
    <row r="402" spans="2:2">
      <c r="B402" s="47"/>
    </row>
    <row r="403" spans="2:2">
      <c r="B403" s="47"/>
    </row>
    <row r="404" spans="2:2">
      <c r="B404" s="47"/>
    </row>
    <row r="405" spans="2:2">
      <c r="B405" s="47"/>
    </row>
    <row r="406" spans="2:2">
      <c r="B406" s="47"/>
    </row>
    <row r="407" spans="2:2">
      <c r="B407" s="47"/>
    </row>
    <row r="408" spans="2:2">
      <c r="B408" s="47"/>
    </row>
    <row r="409" spans="2:2">
      <c r="B409" s="47"/>
    </row>
    <row r="410" spans="2:2">
      <c r="B410" s="47"/>
    </row>
    <row r="411" spans="2:2">
      <c r="B411" s="47"/>
    </row>
    <row r="412" spans="2:2">
      <c r="B412" s="47"/>
    </row>
    <row r="413" spans="2:2">
      <c r="B413" s="47"/>
    </row>
    <row r="414" spans="2:2">
      <c r="B414" s="47"/>
    </row>
    <row r="415" spans="2:2">
      <c r="B415" s="47"/>
    </row>
    <row r="416" spans="2:2">
      <c r="B416" s="47"/>
    </row>
    <row r="417" spans="2:2">
      <c r="B417" s="47"/>
    </row>
    <row r="418" spans="2:2">
      <c r="B418" s="47"/>
    </row>
    <row r="419" spans="2:2">
      <c r="B419" s="47"/>
    </row>
    <row r="420" spans="2:2">
      <c r="B420" s="47"/>
    </row>
    <row r="421" spans="2:2">
      <c r="B421" s="47"/>
    </row>
    <row r="422" spans="2:2">
      <c r="B422" s="47"/>
    </row>
    <row r="423" spans="2:2">
      <c r="B423" s="47"/>
    </row>
    <row r="424" spans="2:2">
      <c r="B424" s="47"/>
    </row>
    <row r="425" spans="2:2">
      <c r="B425" s="47"/>
    </row>
    <row r="426" spans="2:2">
      <c r="B426" s="47"/>
    </row>
    <row r="427" spans="2:2">
      <c r="B427" s="47"/>
    </row>
    <row r="428" spans="2:2">
      <c r="B428" s="47"/>
    </row>
    <row r="429" spans="2:2">
      <c r="B429" s="47"/>
    </row>
    <row r="430" spans="2:2">
      <c r="B430" s="47"/>
    </row>
    <row r="431" spans="2:2">
      <c r="B431" s="47"/>
    </row>
    <row r="432" spans="2:2">
      <c r="B432" s="47"/>
    </row>
    <row r="433" spans="2:2">
      <c r="B433" s="47"/>
    </row>
    <row r="434" spans="2:2">
      <c r="B434" s="47"/>
    </row>
    <row r="435" spans="2:2">
      <c r="B435" s="47"/>
    </row>
    <row r="436" spans="2:2">
      <c r="B436" s="47"/>
    </row>
    <row r="437" spans="2:2">
      <c r="B437" s="47"/>
    </row>
    <row r="438" spans="2:2">
      <c r="B438" s="47"/>
    </row>
    <row r="439" spans="2:2">
      <c r="B439" s="47"/>
    </row>
    <row r="440" spans="2:2">
      <c r="B440" s="47"/>
    </row>
    <row r="441" spans="2:2">
      <c r="B441" s="47"/>
    </row>
    <row r="442" spans="2:2">
      <c r="B442" s="47"/>
    </row>
    <row r="443" spans="2:2">
      <c r="B443" s="47"/>
    </row>
    <row r="444" spans="2:2">
      <c r="B444" s="47"/>
    </row>
    <row r="445" spans="2:2">
      <c r="B445" s="47"/>
    </row>
    <row r="446" spans="2:2">
      <c r="B446" s="47"/>
    </row>
    <row r="447" spans="2:2">
      <c r="B447" s="47"/>
    </row>
    <row r="448" spans="2:2">
      <c r="B448" s="47"/>
    </row>
    <row r="449" spans="2:2">
      <c r="B449" s="47"/>
    </row>
    <row r="450" spans="2:2">
      <c r="B450" s="47"/>
    </row>
    <row r="451" spans="2:2">
      <c r="B451" s="47"/>
    </row>
    <row r="452" spans="2:2">
      <c r="B452" s="47"/>
    </row>
    <row r="453" spans="2:2">
      <c r="B453" s="47"/>
    </row>
    <row r="454" spans="2:2">
      <c r="B454" s="47"/>
    </row>
    <row r="455" spans="2:2">
      <c r="B455" s="47"/>
    </row>
    <row r="456" spans="2:2">
      <c r="B456" s="47"/>
    </row>
    <row r="457" spans="2:2">
      <c r="B457" s="47"/>
    </row>
    <row r="458" spans="2:2">
      <c r="B458" s="47"/>
    </row>
    <row r="459" spans="2:2">
      <c r="B459" s="47"/>
    </row>
    <row r="460" spans="2:2">
      <c r="B460" s="47"/>
    </row>
    <row r="461" spans="2:2">
      <c r="B461" s="47"/>
    </row>
    <row r="462" spans="2:2">
      <c r="B462" s="47"/>
    </row>
    <row r="463" spans="2:2">
      <c r="B463" s="47"/>
    </row>
    <row r="464" spans="2:2">
      <c r="B464" s="47"/>
    </row>
    <row r="465" spans="2:2">
      <c r="B465" s="47"/>
    </row>
    <row r="466" spans="2:2">
      <c r="B466" s="47"/>
    </row>
    <row r="467" spans="2:2">
      <c r="B467" s="47"/>
    </row>
    <row r="468" spans="2:2">
      <c r="B468" s="47"/>
    </row>
    <row r="469" spans="2:2">
      <c r="B469" s="47"/>
    </row>
    <row r="470" spans="2:2">
      <c r="B470" s="47"/>
    </row>
    <row r="471" spans="2:2">
      <c r="B471" s="47"/>
    </row>
    <row r="472" spans="2:2">
      <c r="B472" s="47"/>
    </row>
    <row r="473" spans="2:2">
      <c r="B473" s="47"/>
    </row>
    <row r="474" spans="2:2">
      <c r="B474" s="47"/>
    </row>
    <row r="475" spans="2:2">
      <c r="B475" s="47"/>
    </row>
    <row r="476" spans="2:2">
      <c r="B476" s="47"/>
    </row>
    <row r="477" spans="2:2">
      <c r="B477" s="47"/>
    </row>
    <row r="478" spans="2:2">
      <c r="B478" s="47"/>
    </row>
    <row r="479" spans="2:2">
      <c r="B479" s="47"/>
    </row>
    <row r="480" spans="2:2">
      <c r="B480" s="47"/>
    </row>
    <row r="481" spans="2:2">
      <c r="B481" s="47"/>
    </row>
    <row r="482" spans="2:2">
      <c r="B482" s="47"/>
    </row>
    <row r="483" spans="2:2">
      <c r="B483" s="47"/>
    </row>
    <row r="484" spans="2:2">
      <c r="B484" s="47"/>
    </row>
    <row r="485" spans="2:2">
      <c r="B485" s="47"/>
    </row>
    <row r="486" spans="2:2">
      <c r="B486" s="47"/>
    </row>
    <row r="487" spans="2:2">
      <c r="B487" s="47"/>
    </row>
    <row r="488" spans="2:2">
      <c r="B488" s="47"/>
    </row>
    <row r="489" spans="2:2">
      <c r="B489" s="47"/>
    </row>
    <row r="490" spans="2:2">
      <c r="B490" s="47"/>
    </row>
    <row r="491" spans="2:2">
      <c r="B491" s="47"/>
    </row>
    <row r="492" spans="2:2">
      <c r="B492" s="47"/>
    </row>
    <row r="493" spans="2:2">
      <c r="B493" s="47"/>
    </row>
    <row r="494" spans="2:2">
      <c r="B494" s="47"/>
    </row>
    <row r="495" spans="2:2">
      <c r="B495" s="47"/>
    </row>
    <row r="496" spans="2:2">
      <c r="B496" s="47"/>
    </row>
    <row r="497" spans="2:2">
      <c r="B497" s="47"/>
    </row>
    <row r="498" spans="2:2">
      <c r="B498" s="47"/>
    </row>
    <row r="499" spans="2:2">
      <c r="B499" s="47"/>
    </row>
    <row r="500" spans="2:2">
      <c r="B500" s="47"/>
    </row>
    <row r="501" spans="2:2">
      <c r="B501" s="47"/>
    </row>
    <row r="502" spans="2:2">
      <c r="B502" s="47"/>
    </row>
    <row r="503" spans="2:2">
      <c r="B503" s="47"/>
    </row>
    <row r="504" spans="2:2">
      <c r="B504" s="47"/>
    </row>
    <row r="505" spans="2:2">
      <c r="B505" s="47"/>
    </row>
    <row r="506" spans="2:2">
      <c r="B506" s="47"/>
    </row>
    <row r="507" spans="2:2">
      <c r="B507" s="47"/>
    </row>
    <row r="508" spans="2:2">
      <c r="B508" s="47"/>
    </row>
    <row r="509" spans="2:2">
      <c r="B509" s="47"/>
    </row>
    <row r="510" spans="2:2">
      <c r="B510" s="47"/>
    </row>
    <row r="511" spans="2:2">
      <c r="B511" s="47"/>
    </row>
    <row r="512" spans="2:2">
      <c r="B512" s="47"/>
    </row>
    <row r="513" spans="2:2">
      <c r="B513" s="47"/>
    </row>
    <row r="514" spans="2:2">
      <c r="B514" s="47"/>
    </row>
    <row r="515" spans="2:2">
      <c r="B515" s="47"/>
    </row>
    <row r="516" spans="2:2">
      <c r="B516" s="47"/>
    </row>
    <row r="517" spans="2:2">
      <c r="B517" s="47"/>
    </row>
    <row r="518" spans="2:2">
      <c r="B518" s="47"/>
    </row>
    <row r="519" spans="2:2">
      <c r="B519" s="47"/>
    </row>
    <row r="520" spans="2:2">
      <c r="B520" s="47"/>
    </row>
    <row r="521" spans="2:2">
      <c r="B521" s="47"/>
    </row>
    <row r="522" spans="2:2">
      <c r="B522" s="47"/>
    </row>
    <row r="523" spans="2:2">
      <c r="B523" s="47"/>
    </row>
    <row r="524" spans="2:2">
      <c r="B524" s="47"/>
    </row>
    <row r="525" spans="2:2">
      <c r="B525" s="47"/>
    </row>
    <row r="526" spans="2:2">
      <c r="B526" s="47"/>
    </row>
    <row r="527" spans="2:2">
      <c r="B527" s="47"/>
    </row>
    <row r="528" spans="2:2">
      <c r="B528" s="47"/>
    </row>
    <row r="529" spans="2:2">
      <c r="B529" s="47"/>
    </row>
    <row r="530" spans="2:2">
      <c r="B530" s="47"/>
    </row>
    <row r="531" spans="2:2">
      <c r="B531" s="47"/>
    </row>
    <row r="532" spans="2:2">
      <c r="B532" s="47"/>
    </row>
    <row r="533" spans="2:2">
      <c r="B533" s="47"/>
    </row>
    <row r="534" spans="2:2">
      <c r="B534" s="47"/>
    </row>
    <row r="535" spans="2:2">
      <c r="B535" s="47"/>
    </row>
    <row r="536" spans="2:2">
      <c r="B536" s="47"/>
    </row>
    <row r="537" spans="2:2">
      <c r="B537" s="47"/>
    </row>
    <row r="538" spans="2:2">
      <c r="B538" s="47"/>
    </row>
    <row r="539" spans="2:2">
      <c r="B539" s="47"/>
    </row>
    <row r="540" spans="2:2">
      <c r="B540" s="47"/>
    </row>
    <row r="541" spans="2:2">
      <c r="B541" s="47"/>
    </row>
    <row r="542" spans="2:2">
      <c r="B542" s="47"/>
    </row>
    <row r="543" spans="2:2">
      <c r="B543" s="47"/>
    </row>
    <row r="544" spans="2:2">
      <c r="B544" s="47"/>
    </row>
    <row r="545" spans="2:2">
      <c r="B545" s="47"/>
    </row>
    <row r="546" spans="2:2">
      <c r="B546" s="47"/>
    </row>
    <row r="547" spans="2:2">
      <c r="B547" s="47"/>
    </row>
    <row r="548" spans="2:2">
      <c r="B548" s="47"/>
    </row>
    <row r="549" spans="2:2">
      <c r="B549" s="47"/>
    </row>
    <row r="550" spans="2:2">
      <c r="B550" s="47"/>
    </row>
    <row r="551" spans="2:2">
      <c r="B551" s="47"/>
    </row>
    <row r="552" spans="2:2">
      <c r="B552" s="47"/>
    </row>
    <row r="553" spans="2:2">
      <c r="B553" s="47"/>
    </row>
    <row r="554" spans="2:2">
      <c r="B554" s="47"/>
    </row>
    <row r="555" spans="2:2">
      <c r="B555" s="47"/>
    </row>
    <row r="556" spans="2:2">
      <c r="B556" s="47"/>
    </row>
    <row r="557" spans="2:2">
      <c r="B557" s="47"/>
    </row>
    <row r="558" spans="2:2">
      <c r="B558" s="47"/>
    </row>
    <row r="559" spans="2:2">
      <c r="B559" s="47"/>
    </row>
    <row r="560" spans="2:2">
      <c r="B560" s="47"/>
    </row>
    <row r="561" spans="2:2">
      <c r="B561" s="47"/>
    </row>
    <row r="562" spans="2:2">
      <c r="B562" s="47"/>
    </row>
    <row r="563" spans="2:2">
      <c r="B563" s="47"/>
    </row>
    <row r="564" spans="2:2">
      <c r="B564" s="47"/>
    </row>
    <row r="565" spans="2:2">
      <c r="B565" s="47"/>
    </row>
    <row r="566" spans="2:2">
      <c r="B566" s="47"/>
    </row>
    <row r="567" spans="2:2">
      <c r="B567" s="47"/>
    </row>
    <row r="568" spans="2:2">
      <c r="B568" s="47"/>
    </row>
    <row r="569" spans="2:2">
      <c r="B569" s="47"/>
    </row>
    <row r="570" spans="2:2">
      <c r="B570" s="47"/>
    </row>
    <row r="571" spans="2:2">
      <c r="B571" s="47"/>
    </row>
    <row r="572" spans="2:2">
      <c r="B572" s="47"/>
    </row>
    <row r="573" spans="2:2">
      <c r="B573" s="47"/>
    </row>
    <row r="574" spans="2:2">
      <c r="B574" s="47"/>
    </row>
    <row r="575" spans="2:2">
      <c r="B575" s="47"/>
    </row>
    <row r="576" spans="2:2">
      <c r="B576" s="47"/>
    </row>
    <row r="577" spans="2:2">
      <c r="B577" s="47"/>
    </row>
    <row r="578" spans="2:2">
      <c r="B578" s="47"/>
    </row>
    <row r="579" spans="2:2">
      <c r="B579" s="47"/>
    </row>
    <row r="580" spans="2:2">
      <c r="B580" s="47"/>
    </row>
    <row r="581" spans="2:2">
      <c r="B581" s="47"/>
    </row>
    <row r="582" spans="2:2">
      <c r="B582" s="47"/>
    </row>
    <row r="583" spans="2:2">
      <c r="B583" s="47"/>
    </row>
    <row r="584" spans="2:2">
      <c r="B584" s="47"/>
    </row>
    <row r="585" spans="2:2">
      <c r="B585" s="47"/>
    </row>
    <row r="586" spans="2:2">
      <c r="B586" s="47"/>
    </row>
    <row r="587" spans="2:2">
      <c r="B587" s="47"/>
    </row>
    <row r="588" spans="2:2">
      <c r="B588" s="47"/>
    </row>
    <row r="589" spans="2:2">
      <c r="B589" s="47"/>
    </row>
    <row r="590" spans="2:2">
      <c r="B590" s="47"/>
    </row>
    <row r="591" spans="2:2">
      <c r="B591" s="47"/>
    </row>
    <row r="592" spans="2:2">
      <c r="B592" s="47"/>
    </row>
    <row r="593" spans="2:2">
      <c r="B593" s="47"/>
    </row>
    <row r="594" spans="2:2">
      <c r="B594" s="47"/>
    </row>
    <row r="595" spans="2:2">
      <c r="B595" s="47"/>
    </row>
    <row r="596" spans="2:2">
      <c r="B596" s="47"/>
    </row>
    <row r="597" spans="2:2">
      <c r="B597" s="47"/>
    </row>
    <row r="598" spans="2:2">
      <c r="B598" s="47"/>
    </row>
    <row r="599" spans="2:2">
      <c r="B599" s="47"/>
    </row>
    <row r="600" spans="2:2">
      <c r="B600" s="47"/>
    </row>
    <row r="601" spans="2:2">
      <c r="B601" s="47"/>
    </row>
    <row r="602" spans="2:2">
      <c r="B602" s="47"/>
    </row>
    <row r="603" spans="2:2">
      <c r="B603" s="47"/>
    </row>
    <row r="604" spans="2:2">
      <c r="B604" s="47"/>
    </row>
    <row r="605" spans="2:2">
      <c r="B605" s="47"/>
    </row>
    <row r="606" spans="2:2">
      <c r="B606" s="47"/>
    </row>
    <row r="607" spans="2:2">
      <c r="B607" s="47"/>
    </row>
    <row r="608" spans="2:2">
      <c r="B608" s="47"/>
    </row>
    <row r="609" spans="2:2">
      <c r="B609" s="47"/>
    </row>
    <row r="610" spans="2:2">
      <c r="B610" s="47"/>
    </row>
    <row r="611" spans="2:2">
      <c r="B611" s="47"/>
    </row>
    <row r="612" spans="2:2">
      <c r="B612" s="47"/>
    </row>
    <row r="613" spans="2:2">
      <c r="B613" s="47"/>
    </row>
    <row r="614" spans="2:2">
      <c r="B614" s="47"/>
    </row>
    <row r="615" spans="2:2">
      <c r="B615" s="47"/>
    </row>
    <row r="616" spans="2:2">
      <c r="B616" s="47"/>
    </row>
    <row r="617" spans="2:2">
      <c r="B617" s="47"/>
    </row>
    <row r="618" spans="2:2">
      <c r="B618" s="47"/>
    </row>
    <row r="619" spans="2:2">
      <c r="B619" s="47"/>
    </row>
    <row r="620" spans="2:2">
      <c r="B620" s="47"/>
    </row>
    <row r="621" spans="2:2">
      <c r="B621" s="47"/>
    </row>
    <row r="622" spans="2:2">
      <c r="B622" s="47"/>
    </row>
    <row r="623" spans="2:2">
      <c r="B623" s="47"/>
    </row>
    <row r="624" spans="2:2">
      <c r="B624" s="47"/>
    </row>
    <row r="625" spans="2:2">
      <c r="B625" s="47"/>
    </row>
    <row r="626" spans="2:2">
      <c r="B626" s="47"/>
    </row>
    <row r="627" spans="2:2">
      <c r="B627" s="47"/>
    </row>
    <row r="628" spans="2:2">
      <c r="B628" s="47"/>
    </row>
    <row r="629" spans="2:2">
      <c r="B629" s="47"/>
    </row>
    <row r="630" spans="2:2">
      <c r="B630" s="47"/>
    </row>
    <row r="631" spans="2:2">
      <c r="B631" s="47"/>
    </row>
    <row r="632" spans="2:2">
      <c r="B632" s="47"/>
    </row>
    <row r="633" spans="2:2">
      <c r="B633" s="47"/>
    </row>
    <row r="634" spans="2:2">
      <c r="B634" s="47"/>
    </row>
    <row r="635" spans="2:2">
      <c r="B635" s="47"/>
    </row>
    <row r="636" spans="2:2">
      <c r="B636" s="47"/>
    </row>
    <row r="637" spans="2:2">
      <c r="B637" s="47"/>
    </row>
    <row r="638" spans="2:2">
      <c r="B638" s="47"/>
    </row>
    <row r="639" spans="2:2">
      <c r="B639" s="47"/>
    </row>
    <row r="640" spans="2:2">
      <c r="B640" s="47"/>
    </row>
    <row r="641" spans="2:2">
      <c r="B641" s="47"/>
    </row>
    <row r="642" spans="2:2">
      <c r="B642" s="47"/>
    </row>
    <row r="643" spans="2:2">
      <c r="B643" s="47"/>
    </row>
    <row r="644" spans="2:2">
      <c r="B644" s="47"/>
    </row>
    <row r="645" spans="2:2">
      <c r="B645" s="47"/>
    </row>
    <row r="646" spans="2:2">
      <c r="B646" s="47"/>
    </row>
    <row r="647" spans="2:2">
      <c r="B647" s="47"/>
    </row>
    <row r="648" spans="2:2">
      <c r="B648" s="47"/>
    </row>
    <row r="649" spans="2:2">
      <c r="B649" s="47"/>
    </row>
    <row r="650" spans="2:2">
      <c r="B650" s="47"/>
    </row>
    <row r="651" spans="2:2">
      <c r="B651" s="47"/>
    </row>
    <row r="652" spans="2:2">
      <c r="B652" s="47"/>
    </row>
    <row r="653" spans="2:2">
      <c r="B653" s="47"/>
    </row>
    <row r="654" spans="2:2">
      <c r="B654" s="47"/>
    </row>
    <row r="655" spans="2:2">
      <c r="B655" s="47"/>
    </row>
    <row r="656" spans="2:2">
      <c r="B656" s="47"/>
    </row>
    <row r="657" spans="2:2">
      <c r="B657" s="47"/>
    </row>
    <row r="658" spans="2:2">
      <c r="B658" s="47"/>
    </row>
    <row r="659" spans="2:2">
      <c r="B659" s="47"/>
    </row>
    <row r="660" spans="2:2">
      <c r="B660" s="47"/>
    </row>
    <row r="661" spans="2:2">
      <c r="B661" s="47"/>
    </row>
    <row r="662" spans="2:2">
      <c r="B662" s="47"/>
    </row>
    <row r="663" spans="2:2">
      <c r="B663" s="47"/>
    </row>
    <row r="664" spans="2:2">
      <c r="B664" s="47"/>
    </row>
    <row r="665" spans="2:2">
      <c r="B665" s="47"/>
    </row>
    <row r="666" spans="2:2">
      <c r="B666" s="47"/>
    </row>
    <row r="667" spans="2:2">
      <c r="B667" s="47"/>
    </row>
    <row r="668" spans="2:2">
      <c r="B668" s="47"/>
    </row>
    <row r="669" spans="2:2">
      <c r="B669" s="47"/>
    </row>
    <row r="670" spans="2:2">
      <c r="B670" s="47"/>
    </row>
    <row r="671" spans="2:2">
      <c r="B671" s="47"/>
    </row>
    <row r="672" spans="2:2">
      <c r="B672" s="47"/>
    </row>
    <row r="673" spans="2:2">
      <c r="B673" s="47"/>
    </row>
    <row r="674" spans="2:2">
      <c r="B674" s="47"/>
    </row>
    <row r="675" spans="2:2">
      <c r="B675" s="47"/>
    </row>
    <row r="676" spans="2:2">
      <c r="B676" s="47"/>
    </row>
    <row r="677" spans="2:2">
      <c r="B677" s="47"/>
    </row>
    <row r="678" spans="2:2">
      <c r="B678" s="47"/>
    </row>
    <row r="679" spans="2:2">
      <c r="B679" s="47"/>
    </row>
    <row r="680" spans="2:2">
      <c r="B680" s="47"/>
    </row>
    <row r="681" spans="2:2">
      <c r="B681" s="47"/>
    </row>
    <row r="682" spans="2:2">
      <c r="B682" s="47"/>
    </row>
    <row r="683" spans="2:2">
      <c r="B683" s="47"/>
    </row>
    <row r="684" spans="2:2">
      <c r="B684" s="47"/>
    </row>
    <row r="685" spans="2:2">
      <c r="B685" s="47"/>
    </row>
    <row r="686" spans="2:2">
      <c r="B686" s="47"/>
    </row>
    <row r="687" spans="2:2">
      <c r="B687" s="47"/>
    </row>
    <row r="688" spans="2:2">
      <c r="B688" s="47"/>
    </row>
    <row r="689" spans="2:2">
      <c r="B689" s="47"/>
    </row>
    <row r="690" spans="2:2">
      <c r="B690" s="47"/>
    </row>
    <row r="691" spans="2:2">
      <c r="B691" s="47"/>
    </row>
    <row r="692" spans="2:2">
      <c r="B692" s="47"/>
    </row>
    <row r="693" spans="2:2">
      <c r="B693" s="47"/>
    </row>
    <row r="694" spans="2:2">
      <c r="B694" s="47"/>
    </row>
    <row r="695" spans="2:2">
      <c r="B695" s="47"/>
    </row>
    <row r="696" spans="2:2">
      <c r="B696" s="47"/>
    </row>
    <row r="697" spans="2:2">
      <c r="B697" s="47"/>
    </row>
    <row r="698" spans="2:2">
      <c r="B698" s="47"/>
    </row>
    <row r="699" spans="2:2">
      <c r="B699" s="47"/>
    </row>
    <row r="700" spans="2:2">
      <c r="B700" s="47"/>
    </row>
    <row r="701" spans="2:2">
      <c r="B701" s="47"/>
    </row>
    <row r="702" spans="2:2">
      <c r="B702" s="47"/>
    </row>
    <row r="703" spans="2:2">
      <c r="B703" s="47"/>
    </row>
    <row r="704" spans="2:2">
      <c r="B704" s="47"/>
    </row>
    <row r="705" spans="2:2">
      <c r="B705" s="47"/>
    </row>
    <row r="706" spans="2:2">
      <c r="B706" s="47"/>
    </row>
    <row r="707" spans="2:2">
      <c r="B707" s="47"/>
    </row>
    <row r="708" spans="2:2">
      <c r="B708" s="47"/>
    </row>
    <row r="709" spans="2:2">
      <c r="B709" s="47"/>
    </row>
    <row r="710" spans="2:2">
      <c r="B710" s="47"/>
    </row>
    <row r="711" spans="2:2">
      <c r="B711" s="47"/>
    </row>
    <row r="712" spans="2:2">
      <c r="B712" s="47"/>
    </row>
    <row r="713" spans="2:2">
      <c r="B713" s="47"/>
    </row>
    <row r="714" spans="2:2">
      <c r="B714" s="47"/>
    </row>
    <row r="715" spans="2:2">
      <c r="B715" s="47"/>
    </row>
    <row r="716" spans="2:2">
      <c r="B716" s="47"/>
    </row>
    <row r="717" spans="2:2">
      <c r="B717" s="47"/>
    </row>
    <row r="718" spans="2:2">
      <c r="B718" s="47"/>
    </row>
    <row r="719" spans="2:2">
      <c r="B719" s="47"/>
    </row>
    <row r="720" spans="2:2">
      <c r="B720" s="47"/>
    </row>
    <row r="721" spans="2:2">
      <c r="B721" s="47"/>
    </row>
    <row r="722" spans="2:2">
      <c r="B722" s="47"/>
    </row>
    <row r="723" spans="2:2">
      <c r="B723" s="47"/>
    </row>
    <row r="724" spans="2:2">
      <c r="B724" s="47"/>
    </row>
    <row r="725" spans="2:2">
      <c r="B725" s="47"/>
    </row>
    <row r="726" spans="2:2">
      <c r="B726" s="47"/>
    </row>
    <row r="727" spans="2:2">
      <c r="B727" s="47"/>
    </row>
    <row r="728" spans="2:2">
      <c r="B728" s="47"/>
    </row>
    <row r="729" spans="2:2">
      <c r="B729" s="47"/>
    </row>
    <row r="730" spans="2:2">
      <c r="B730" s="47"/>
    </row>
    <row r="731" spans="2:2">
      <c r="B731" s="47"/>
    </row>
    <row r="732" spans="2:2">
      <c r="B732" s="47"/>
    </row>
    <row r="733" spans="2:2">
      <c r="B733" s="47"/>
    </row>
    <row r="734" spans="2:2">
      <c r="B734" s="47"/>
    </row>
    <row r="735" spans="2:2">
      <c r="B735" s="47"/>
    </row>
    <row r="736" spans="2:2">
      <c r="B736" s="47"/>
    </row>
    <row r="737" spans="2:2">
      <c r="B737" s="47"/>
    </row>
    <row r="738" spans="2:2">
      <c r="B738" s="47"/>
    </row>
    <row r="739" spans="2:2">
      <c r="B739" s="47"/>
    </row>
    <row r="740" spans="2:2">
      <c r="B740" s="47"/>
    </row>
    <row r="741" spans="2:2">
      <c r="B741" s="47"/>
    </row>
    <row r="742" spans="2:2">
      <c r="B742" s="47"/>
    </row>
    <row r="743" spans="2:2">
      <c r="B743" s="47"/>
    </row>
    <row r="744" spans="2:2">
      <c r="B744" s="47"/>
    </row>
    <row r="745" spans="2:2">
      <c r="B745" s="47"/>
    </row>
    <row r="746" spans="2:2">
      <c r="B746" s="47"/>
    </row>
    <row r="747" spans="2:2">
      <c r="B747" s="47"/>
    </row>
    <row r="748" spans="2:2">
      <c r="B748" s="47"/>
    </row>
    <row r="749" spans="2:2">
      <c r="B749" s="47"/>
    </row>
    <row r="750" spans="2:2">
      <c r="B750" s="47"/>
    </row>
    <row r="751" spans="2:2">
      <c r="B751" s="47"/>
    </row>
    <row r="752" spans="2:2">
      <c r="B752" s="47"/>
    </row>
    <row r="753" spans="2:2">
      <c r="B753" s="47"/>
    </row>
    <row r="754" spans="2:2">
      <c r="B754" s="47"/>
    </row>
    <row r="755" spans="2:2">
      <c r="B755" s="47"/>
    </row>
    <row r="756" spans="2:2">
      <c r="B756" s="47"/>
    </row>
    <row r="757" spans="2:2">
      <c r="B757" s="47"/>
    </row>
    <row r="758" spans="2:2">
      <c r="B758" s="47"/>
    </row>
    <row r="759" spans="2:2">
      <c r="B759" s="47"/>
    </row>
    <row r="760" spans="2:2">
      <c r="B760" s="47"/>
    </row>
    <row r="761" spans="2:2">
      <c r="B761" s="47"/>
    </row>
    <row r="762" spans="2:2">
      <c r="B762" s="47"/>
    </row>
    <row r="763" spans="2:2">
      <c r="B763" s="47"/>
    </row>
    <row r="764" spans="2:2">
      <c r="B764" s="47"/>
    </row>
    <row r="765" spans="2:2">
      <c r="B765" s="47"/>
    </row>
    <row r="766" spans="2:2">
      <c r="B766" s="47"/>
    </row>
    <row r="767" spans="2:2">
      <c r="B767" s="47"/>
    </row>
    <row r="768" spans="2:2">
      <c r="B768" s="47"/>
    </row>
    <row r="769" spans="2:2">
      <c r="B769" s="47"/>
    </row>
    <row r="770" spans="2:2">
      <c r="B770" s="47"/>
    </row>
    <row r="771" spans="2:2">
      <c r="B771" s="47"/>
    </row>
    <row r="772" spans="2:2">
      <c r="B772" s="47"/>
    </row>
    <row r="773" spans="2:2">
      <c r="B773" s="47"/>
    </row>
    <row r="774" spans="2:2">
      <c r="B774" s="47"/>
    </row>
    <row r="775" spans="2:2">
      <c r="B775" s="47"/>
    </row>
    <row r="776" spans="2:2">
      <c r="B776" s="47"/>
    </row>
    <row r="777" spans="2:2">
      <c r="B777" s="47"/>
    </row>
    <row r="778" spans="2:2">
      <c r="B778" s="47"/>
    </row>
    <row r="779" spans="2:2">
      <c r="B779" s="47"/>
    </row>
    <row r="780" spans="2:2">
      <c r="B780" s="47"/>
    </row>
    <row r="781" spans="2:2">
      <c r="B781" s="47"/>
    </row>
    <row r="782" spans="2:2">
      <c r="B782" s="47"/>
    </row>
    <row r="783" spans="2:2">
      <c r="B783" s="47"/>
    </row>
    <row r="784" spans="2:2">
      <c r="B784" s="47"/>
    </row>
    <row r="785" spans="2:2">
      <c r="B785" s="47"/>
    </row>
    <row r="786" spans="2:2">
      <c r="B786" s="47"/>
    </row>
    <row r="787" spans="2:2">
      <c r="B787" s="47"/>
    </row>
    <row r="788" spans="2:2">
      <c r="B788" s="47"/>
    </row>
    <row r="789" spans="2:2">
      <c r="B789" s="47"/>
    </row>
    <row r="790" spans="2:2">
      <c r="B790" s="47"/>
    </row>
    <row r="791" spans="2:2">
      <c r="B791" s="47"/>
    </row>
    <row r="792" spans="2:2">
      <c r="B792" s="47"/>
    </row>
    <row r="793" spans="2:2">
      <c r="B793" s="47"/>
    </row>
    <row r="794" spans="2:2">
      <c r="B794" s="47"/>
    </row>
    <row r="795" spans="2:2">
      <c r="B795" s="47"/>
    </row>
    <row r="796" spans="2:2">
      <c r="B796" s="47"/>
    </row>
    <row r="797" spans="2:2">
      <c r="B797" s="47"/>
    </row>
    <row r="798" spans="2:2">
      <c r="B798" s="47"/>
    </row>
    <row r="799" spans="2:2">
      <c r="B799" s="47"/>
    </row>
    <row r="800" spans="2:2">
      <c r="B800" s="47"/>
    </row>
    <row r="801" spans="2:2">
      <c r="B801" s="47"/>
    </row>
    <row r="802" spans="2:2">
      <c r="B802" s="47"/>
    </row>
    <row r="803" spans="2:2">
      <c r="B803" s="47"/>
    </row>
    <row r="804" spans="2:2">
      <c r="B804" s="47"/>
    </row>
    <row r="805" spans="2:2">
      <c r="B805" s="47"/>
    </row>
    <row r="806" spans="2:2">
      <c r="B806" s="47"/>
    </row>
    <row r="807" spans="2:2">
      <c r="B807" s="47"/>
    </row>
    <row r="808" spans="2:2">
      <c r="B808" s="47"/>
    </row>
    <row r="809" spans="2:2">
      <c r="B809" s="47"/>
    </row>
    <row r="810" spans="2:2">
      <c r="B810" s="47"/>
    </row>
    <row r="811" spans="2:2">
      <c r="B811" s="47"/>
    </row>
    <row r="812" spans="2:2">
      <c r="B812" s="47"/>
    </row>
    <row r="813" spans="2:2">
      <c r="B813" s="47"/>
    </row>
    <row r="814" spans="2:2">
      <c r="B814" s="47"/>
    </row>
    <row r="815" spans="2:2">
      <c r="B815" s="47"/>
    </row>
    <row r="816" spans="2:2">
      <c r="B816" s="47"/>
    </row>
    <row r="817" spans="2:2">
      <c r="B817" s="47"/>
    </row>
    <row r="818" spans="2:2">
      <c r="B818" s="47"/>
    </row>
    <row r="819" spans="2:2">
      <c r="B819" s="47"/>
    </row>
    <row r="820" spans="2:2">
      <c r="B820" s="47"/>
    </row>
    <row r="821" spans="2:2">
      <c r="B821" s="47"/>
    </row>
    <row r="822" spans="2:2">
      <c r="B822" s="47"/>
    </row>
    <row r="823" spans="2:2">
      <c r="B823" s="47"/>
    </row>
    <row r="824" spans="2:2">
      <c r="B824" s="47"/>
    </row>
    <row r="825" spans="2:2">
      <c r="B825" s="47"/>
    </row>
    <row r="826" spans="2:2">
      <c r="B826" s="47"/>
    </row>
    <row r="827" spans="2:2">
      <c r="B827" s="47"/>
    </row>
    <row r="828" spans="2:2">
      <c r="B828" s="47"/>
    </row>
    <row r="829" spans="2:2">
      <c r="B829" s="47"/>
    </row>
    <row r="830" spans="2:2">
      <c r="B830" s="47"/>
    </row>
    <row r="831" spans="2:2">
      <c r="B831" s="47"/>
    </row>
    <row r="832" spans="2:2">
      <c r="B832" s="47"/>
    </row>
    <row r="833" spans="2:2">
      <c r="B833" s="47"/>
    </row>
    <row r="834" spans="2:2">
      <c r="B834" s="47"/>
    </row>
    <row r="835" spans="2:2">
      <c r="B835" s="47"/>
    </row>
    <row r="836" spans="2:2">
      <c r="B836" s="47"/>
    </row>
    <row r="837" spans="2:2">
      <c r="B837" s="47"/>
    </row>
    <row r="838" spans="2:2">
      <c r="B838" s="47"/>
    </row>
    <row r="839" spans="2:2">
      <c r="B839" s="47"/>
    </row>
    <row r="840" spans="2:2">
      <c r="B840" s="47"/>
    </row>
    <row r="841" spans="2:2">
      <c r="B841" s="47"/>
    </row>
    <row r="842" spans="2:2">
      <c r="B842" s="47"/>
    </row>
    <row r="843" spans="2:2">
      <c r="B843" s="47"/>
    </row>
    <row r="844" spans="2:2">
      <c r="B844" s="47"/>
    </row>
    <row r="845" spans="2:2">
      <c r="B845" s="47"/>
    </row>
    <row r="846" spans="2:2">
      <c r="B846" s="47"/>
    </row>
    <row r="847" spans="2:2">
      <c r="B847" s="47"/>
    </row>
    <row r="848" spans="2:2">
      <c r="B848" s="47"/>
    </row>
    <row r="849" spans="2:2">
      <c r="B849" s="47"/>
    </row>
    <row r="850" spans="2:2">
      <c r="B850" s="47"/>
    </row>
    <row r="851" spans="2:2">
      <c r="B851" s="47"/>
    </row>
    <row r="852" spans="2:2">
      <c r="B852" s="47"/>
    </row>
    <row r="853" spans="2:2">
      <c r="B853" s="47"/>
    </row>
    <row r="854" spans="2:2">
      <c r="B854" s="47"/>
    </row>
    <row r="855" spans="2:2">
      <c r="B855" s="47"/>
    </row>
    <row r="856" spans="2:2">
      <c r="B856" s="47"/>
    </row>
    <row r="857" spans="2:2">
      <c r="B857" s="47"/>
    </row>
    <row r="858" spans="2:2">
      <c r="B858" s="47"/>
    </row>
    <row r="859" spans="2:2">
      <c r="B859" s="47"/>
    </row>
    <row r="860" spans="2:2">
      <c r="B860" s="47"/>
    </row>
    <row r="861" spans="2:2">
      <c r="B861" s="47"/>
    </row>
    <row r="862" spans="2:2">
      <c r="B862" s="47"/>
    </row>
    <row r="863" spans="2:2">
      <c r="B863" s="47"/>
    </row>
    <row r="864" spans="2:2">
      <c r="B864" s="47"/>
    </row>
    <row r="865" spans="2:2">
      <c r="B865" s="47"/>
    </row>
    <row r="866" spans="2:2">
      <c r="B866" s="47"/>
    </row>
    <row r="867" spans="2:2">
      <c r="B867" s="47"/>
    </row>
    <row r="868" spans="2:2">
      <c r="B868" s="47"/>
    </row>
    <row r="869" spans="2:2">
      <c r="B869" s="47"/>
    </row>
    <row r="870" spans="2:2">
      <c r="B870" s="47"/>
    </row>
    <row r="871" spans="2:2">
      <c r="B871" s="47"/>
    </row>
    <row r="872" spans="2:2">
      <c r="B872" s="47"/>
    </row>
    <row r="873" spans="2:2">
      <c r="B873" s="47"/>
    </row>
    <row r="874" spans="2:2">
      <c r="B874" s="47"/>
    </row>
    <row r="875" spans="2:2">
      <c r="B875" s="47"/>
    </row>
    <row r="876" spans="2:2">
      <c r="B876" s="47"/>
    </row>
    <row r="877" spans="2:2">
      <c r="B877" s="47"/>
    </row>
    <row r="878" spans="2:2">
      <c r="B878" s="47"/>
    </row>
    <row r="879" spans="2:2">
      <c r="B879" s="47"/>
    </row>
    <row r="880" spans="2:2">
      <c r="B880" s="47"/>
    </row>
    <row r="881" spans="2:2">
      <c r="B881" s="47"/>
    </row>
    <row r="882" spans="2:2">
      <c r="B882" s="47"/>
    </row>
    <row r="883" spans="2:2">
      <c r="B883" s="47"/>
    </row>
    <row r="884" spans="2:2">
      <c r="B884" s="47"/>
    </row>
    <row r="885" spans="2:2">
      <c r="B885" s="47"/>
    </row>
    <row r="886" spans="2:2">
      <c r="B886" s="47"/>
    </row>
    <row r="887" spans="2:2">
      <c r="B887" s="47"/>
    </row>
    <row r="888" spans="2:2">
      <c r="B888" s="47"/>
    </row>
    <row r="889" spans="2:2">
      <c r="B889" s="47"/>
    </row>
    <row r="890" spans="2:2">
      <c r="B890" s="47"/>
    </row>
    <row r="891" spans="2:2">
      <c r="B891" s="47"/>
    </row>
    <row r="892" spans="2:2">
      <c r="B892" s="47"/>
    </row>
    <row r="893" spans="2:2">
      <c r="B893" s="47"/>
    </row>
    <row r="894" spans="2:2">
      <c r="B894" s="47"/>
    </row>
    <row r="895" spans="2:2">
      <c r="B895" s="47"/>
    </row>
    <row r="896" spans="2:2">
      <c r="B896" s="47"/>
    </row>
    <row r="897" spans="2:2">
      <c r="B897" s="47"/>
    </row>
    <row r="898" spans="2:2">
      <c r="B898" s="47"/>
    </row>
    <row r="899" spans="2:2">
      <c r="B899" s="47"/>
    </row>
    <row r="900" spans="2:2">
      <c r="B900" s="47"/>
    </row>
    <row r="901" spans="2:2">
      <c r="B901" s="47"/>
    </row>
    <row r="902" spans="2:2">
      <c r="B902" s="47"/>
    </row>
    <row r="903" spans="2:2">
      <c r="B903" s="47"/>
    </row>
    <row r="904" spans="2:2">
      <c r="B904" s="47"/>
    </row>
    <row r="905" spans="2:2">
      <c r="B905" s="47"/>
    </row>
    <row r="906" spans="2:2">
      <c r="B906" s="47"/>
    </row>
    <row r="907" spans="2:2">
      <c r="B907" s="47"/>
    </row>
    <row r="908" spans="2:2">
      <c r="B908" s="47"/>
    </row>
    <row r="909" spans="2:2">
      <c r="B909" s="47"/>
    </row>
    <row r="910" spans="2:2">
      <c r="B910" s="47"/>
    </row>
    <row r="911" spans="2:2">
      <c r="B911" s="47"/>
    </row>
    <row r="912" spans="2:2">
      <c r="B912" s="47"/>
    </row>
    <row r="913" spans="2:2">
      <c r="B913" s="47"/>
    </row>
    <row r="914" spans="2:2">
      <c r="B914" s="47"/>
    </row>
    <row r="915" spans="2:2">
      <c r="B915" s="47"/>
    </row>
    <row r="916" spans="2:2">
      <c r="B916" s="47"/>
    </row>
    <row r="917" spans="2:2">
      <c r="B917" s="47"/>
    </row>
    <row r="918" spans="2:2">
      <c r="B918" s="47"/>
    </row>
    <row r="919" spans="2:2">
      <c r="B919" s="47"/>
    </row>
    <row r="920" spans="2:2">
      <c r="B920" s="47"/>
    </row>
    <row r="921" spans="2:2">
      <c r="B921" s="47"/>
    </row>
    <row r="922" spans="2:2">
      <c r="B922" s="47"/>
    </row>
    <row r="923" spans="2:2">
      <c r="B923" s="47"/>
    </row>
    <row r="924" spans="2:2">
      <c r="B924" s="47"/>
    </row>
    <row r="925" spans="2:2">
      <c r="B925" s="47"/>
    </row>
    <row r="926" spans="2:2">
      <c r="B926" s="47"/>
    </row>
    <row r="927" spans="2:2">
      <c r="B927" s="47"/>
    </row>
    <row r="928" spans="2:2">
      <c r="B928" s="47"/>
    </row>
    <row r="929" spans="2:2">
      <c r="B929" s="47"/>
    </row>
    <row r="930" spans="2:2">
      <c r="B930" s="47"/>
    </row>
    <row r="931" spans="2:2">
      <c r="B931" s="47"/>
    </row>
    <row r="932" spans="2:2">
      <c r="B932" s="47"/>
    </row>
    <row r="933" spans="2:2">
      <c r="B933" s="47"/>
    </row>
    <row r="934" spans="2:2">
      <c r="B934" s="47"/>
    </row>
    <row r="935" spans="2:2">
      <c r="B935" s="47"/>
    </row>
    <row r="936" spans="2:2">
      <c r="B936" s="47"/>
    </row>
    <row r="937" spans="2:2">
      <c r="B937" s="47"/>
    </row>
    <row r="938" spans="2:2">
      <c r="B938" s="47"/>
    </row>
    <row r="939" spans="2:2">
      <c r="B939" s="47"/>
    </row>
    <row r="940" spans="2:2">
      <c r="B940" s="47"/>
    </row>
    <row r="941" spans="2:2">
      <c r="B941" s="47"/>
    </row>
    <row r="942" spans="2:2">
      <c r="B942" s="47"/>
    </row>
    <row r="943" spans="2:2">
      <c r="B943" s="47"/>
    </row>
    <row r="944" spans="2:2">
      <c r="B944" s="47"/>
    </row>
    <row r="945" spans="2:2">
      <c r="B945" s="47"/>
    </row>
    <row r="946" spans="2:2">
      <c r="B946" s="47"/>
    </row>
    <row r="947" spans="2:2">
      <c r="B947" s="47"/>
    </row>
    <row r="948" spans="2:2">
      <c r="B948" s="47"/>
    </row>
    <row r="949" spans="2:2">
      <c r="B949" s="47"/>
    </row>
    <row r="950" spans="2:2">
      <c r="B950" s="47"/>
    </row>
    <row r="951" spans="2:2">
      <c r="B951" s="47"/>
    </row>
    <row r="952" spans="2:2">
      <c r="B952" s="47"/>
    </row>
    <row r="953" spans="2:2">
      <c r="B953" s="47"/>
    </row>
    <row r="954" spans="2:2">
      <c r="B954" s="47"/>
    </row>
    <row r="955" spans="2:2">
      <c r="B955" s="47"/>
    </row>
    <row r="956" spans="2:2">
      <c r="B956" s="47"/>
    </row>
  </sheetData>
  <autoFilter ref="F1:F956" xr:uid="{00000000-0001-0000-0100-000000000000}"/>
  <mergeCells count="7">
    <mergeCell ref="A347:J347"/>
    <mergeCell ref="A1:A4"/>
    <mergeCell ref="O1:P1"/>
    <mergeCell ref="O2:P2"/>
    <mergeCell ref="O3:P3"/>
    <mergeCell ref="O4:P4"/>
    <mergeCell ref="B1:N4"/>
  </mergeCells>
  <phoneticPr fontId="4" type="noConversion"/>
  <pageMargins left="0.35433070866141703" right="0.31496062992126" top="0.78740157480314998" bottom="0.511811023622047" header="0.27559055118110198" footer="0.27559055118110198"/>
  <pageSetup paperSize="9" scale="66" orientation="landscape" r:id="rId1"/>
  <headerFooter alignWithMargins="0">
    <oddFooter xml:space="preserve">&amp;CThis document is the property of Mobile Interim Company 1 S.A.L., it cannot be diffused externally without the prior approval of the management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1A20B-C071-4CAE-8AF0-F83E257CFB95}">
  <dimension ref="A1:P78"/>
  <sheetViews>
    <sheetView topLeftCell="A55" workbookViewId="0">
      <selection activeCell="B81" sqref="B81"/>
    </sheetView>
  </sheetViews>
  <sheetFormatPr defaultRowHeight="12.75"/>
  <cols>
    <col min="1" max="1" width="8.85546875" style="145"/>
    <col min="2" max="2" width="105.42578125" style="129" customWidth="1"/>
    <col min="3" max="3" width="8.85546875" style="137"/>
    <col min="5" max="5" width="8.85546875" style="137"/>
    <col min="16" max="16" width="10.7109375" bestFit="1" customWidth="1"/>
  </cols>
  <sheetData>
    <row r="1" spans="1:16" s="1" customFormat="1" ht="16.5" customHeight="1">
      <c r="A1" s="166"/>
      <c r="B1" s="164" t="s">
        <v>34</v>
      </c>
      <c r="C1" s="164"/>
      <c r="D1" s="164"/>
      <c r="E1" s="164"/>
      <c r="F1" s="164"/>
      <c r="G1" s="164"/>
      <c r="H1" s="164"/>
      <c r="I1" s="164"/>
      <c r="J1" s="164"/>
      <c r="K1" s="164"/>
      <c r="L1" s="164"/>
      <c r="M1" s="164"/>
      <c r="N1" s="167" t="s">
        <v>20</v>
      </c>
      <c r="O1" s="167"/>
      <c r="P1" s="24" t="s">
        <v>27</v>
      </c>
    </row>
    <row r="2" spans="1:16" s="1" customFormat="1" ht="16.5" customHeight="1">
      <c r="A2" s="166"/>
      <c r="B2" s="164"/>
      <c r="C2" s="164"/>
      <c r="D2" s="164"/>
      <c r="E2" s="164"/>
      <c r="F2" s="164"/>
      <c r="G2" s="164"/>
      <c r="H2" s="164"/>
      <c r="I2" s="164"/>
      <c r="J2" s="164"/>
      <c r="K2" s="164"/>
      <c r="L2" s="164"/>
      <c r="M2" s="164"/>
      <c r="N2" s="167" t="s">
        <v>21</v>
      </c>
      <c r="O2" s="167"/>
      <c r="P2" s="24" t="s">
        <v>26</v>
      </c>
    </row>
    <row r="3" spans="1:16" s="1" customFormat="1" ht="16.5" customHeight="1">
      <c r="A3" s="166"/>
      <c r="B3" s="164"/>
      <c r="C3" s="164"/>
      <c r="D3" s="164"/>
      <c r="E3" s="164"/>
      <c r="F3" s="164"/>
      <c r="G3" s="164"/>
      <c r="H3" s="164"/>
      <c r="I3" s="164"/>
      <c r="J3" s="164"/>
      <c r="K3" s="164"/>
      <c r="L3" s="164"/>
      <c r="M3" s="164"/>
      <c r="N3" s="167" t="s">
        <v>22</v>
      </c>
      <c r="O3" s="167"/>
      <c r="P3" s="17" t="s">
        <v>33</v>
      </c>
    </row>
    <row r="4" spans="1:16" s="1" customFormat="1" ht="16.5" customHeight="1">
      <c r="A4" s="166"/>
      <c r="B4" s="164"/>
      <c r="C4" s="164"/>
      <c r="D4" s="164"/>
      <c r="E4" s="164"/>
      <c r="F4" s="164"/>
      <c r="G4" s="164"/>
      <c r="H4" s="164"/>
      <c r="I4" s="164"/>
      <c r="J4" s="164"/>
      <c r="K4" s="164"/>
      <c r="L4" s="164"/>
      <c r="M4" s="164"/>
      <c r="N4" s="167" t="s">
        <v>23</v>
      </c>
      <c r="O4" s="167"/>
      <c r="P4" s="18">
        <v>45901</v>
      </c>
    </row>
    <row r="5" spans="1:16" s="1" customFormat="1" ht="16.5" customHeight="1">
      <c r="A5" s="142"/>
      <c r="B5" s="131"/>
      <c r="C5" s="115"/>
      <c r="E5" s="140"/>
    </row>
    <row r="6" spans="1:16" s="1" customFormat="1" ht="28.5" customHeight="1" thickBot="1">
      <c r="A6" s="143" t="s">
        <v>13</v>
      </c>
      <c r="B6" s="21" t="s">
        <v>149</v>
      </c>
      <c r="C6" s="115"/>
      <c r="E6" s="141"/>
      <c r="F6" s="2"/>
      <c r="G6" s="2"/>
      <c r="H6" s="2"/>
      <c r="I6" s="2"/>
      <c r="J6" s="2"/>
    </row>
    <row r="7" spans="1:16" ht="38.25">
      <c r="A7" s="144" t="s">
        <v>411</v>
      </c>
      <c r="B7" s="5" t="s">
        <v>300</v>
      </c>
      <c r="C7" s="7" t="s">
        <v>2</v>
      </c>
      <c r="D7" s="6" t="s">
        <v>199</v>
      </c>
      <c r="E7" s="7" t="s">
        <v>198</v>
      </c>
      <c r="F7" s="7" t="s">
        <v>3</v>
      </c>
      <c r="G7" s="7" t="s">
        <v>4</v>
      </c>
      <c r="H7" s="7" t="s">
        <v>5</v>
      </c>
      <c r="I7" s="7" t="s">
        <v>6</v>
      </c>
      <c r="J7" s="7" t="s">
        <v>7</v>
      </c>
      <c r="K7" s="8" t="s">
        <v>1</v>
      </c>
      <c r="L7" s="9" t="s">
        <v>8</v>
      </c>
      <c r="M7" s="10" t="s">
        <v>9</v>
      </c>
      <c r="N7" s="10" t="s">
        <v>10</v>
      </c>
      <c r="O7" s="10" t="s">
        <v>11</v>
      </c>
      <c r="P7" s="10" t="s">
        <v>12</v>
      </c>
    </row>
    <row r="8" spans="1:16">
      <c r="A8" s="125" t="s">
        <v>412</v>
      </c>
      <c r="B8" s="128" t="s">
        <v>410</v>
      </c>
      <c r="C8" s="124"/>
      <c r="D8" s="125"/>
      <c r="E8" s="126"/>
      <c r="F8" s="127"/>
      <c r="G8" s="127"/>
      <c r="H8" s="127"/>
      <c r="I8" s="127"/>
      <c r="J8" s="127"/>
      <c r="K8" s="127"/>
      <c r="L8" s="127"/>
      <c r="M8" s="127"/>
      <c r="N8" s="127"/>
      <c r="O8" s="127"/>
      <c r="P8" s="127"/>
    </row>
    <row r="9" spans="1:16" ht="140.25">
      <c r="A9" s="114" t="s">
        <v>413</v>
      </c>
      <c r="B9" s="123" t="s">
        <v>371</v>
      </c>
      <c r="C9" s="26">
        <v>200</v>
      </c>
      <c r="D9" s="27"/>
      <c r="E9" s="114" t="s">
        <v>172</v>
      </c>
      <c r="F9" s="4"/>
      <c r="G9" s="4"/>
      <c r="H9" s="4"/>
      <c r="I9" s="4"/>
      <c r="J9" s="4"/>
      <c r="K9" s="4"/>
      <c r="L9" s="113">
        <f>C9*F9</f>
        <v>0</v>
      </c>
      <c r="M9" s="113">
        <f>C9*G9</f>
        <v>0</v>
      </c>
      <c r="N9" s="113">
        <f>C9*H9</f>
        <v>0</v>
      </c>
      <c r="O9" s="113">
        <f>C9*I9</f>
        <v>0</v>
      </c>
      <c r="P9" s="113">
        <f>C9*J9</f>
        <v>0</v>
      </c>
    </row>
    <row r="10" spans="1:16" ht="76.5">
      <c r="A10" s="114" t="s">
        <v>414</v>
      </c>
      <c r="B10" s="123" t="s">
        <v>370</v>
      </c>
      <c r="C10" s="26">
        <v>200</v>
      </c>
      <c r="D10" s="27"/>
      <c r="E10" s="114" t="s">
        <v>172</v>
      </c>
      <c r="F10" s="19"/>
      <c r="G10" s="19"/>
      <c r="H10" s="19"/>
      <c r="I10" s="19"/>
      <c r="J10" s="19"/>
      <c r="K10" s="4"/>
      <c r="L10" s="113">
        <f>C10*F10</f>
        <v>0</v>
      </c>
      <c r="M10" s="113">
        <f>C10*G10</f>
        <v>0</v>
      </c>
      <c r="N10" s="113">
        <f>C10*H10</f>
        <v>0</v>
      </c>
      <c r="O10" s="113">
        <f>C10*I10</f>
        <v>0</v>
      </c>
      <c r="P10" s="113">
        <f>C10*J10</f>
        <v>0</v>
      </c>
    </row>
    <row r="11" spans="1:16">
      <c r="A11" s="125">
        <v>10.199999999999999</v>
      </c>
      <c r="B11" s="128" t="s">
        <v>424</v>
      </c>
      <c r="C11" s="124"/>
      <c r="D11" s="125"/>
      <c r="E11" s="126"/>
      <c r="F11" s="127"/>
      <c r="G11" s="127"/>
      <c r="H11" s="127"/>
      <c r="I11" s="127"/>
      <c r="J11" s="127"/>
      <c r="K11" s="127"/>
      <c r="L11" s="127"/>
      <c r="M11" s="127"/>
      <c r="N11" s="127"/>
      <c r="O11" s="127"/>
      <c r="P11" s="127"/>
    </row>
    <row r="12" spans="1:16" ht="25.5">
      <c r="A12" s="26" t="s">
        <v>434</v>
      </c>
      <c r="B12" s="123" t="s">
        <v>416</v>
      </c>
      <c r="C12" s="26">
        <v>100</v>
      </c>
      <c r="D12" s="23"/>
      <c r="E12" s="114" t="s">
        <v>172</v>
      </c>
      <c r="F12" s="19"/>
      <c r="G12" s="19"/>
      <c r="H12" s="19"/>
      <c r="I12" s="19"/>
      <c r="J12" s="19"/>
      <c r="K12" s="19"/>
      <c r="L12" s="113">
        <f>C12*F12</f>
        <v>0</v>
      </c>
      <c r="M12" s="113">
        <f>C12*G12</f>
        <v>0</v>
      </c>
      <c r="N12" s="113">
        <f>C12*H12</f>
        <v>0</v>
      </c>
      <c r="O12" s="113">
        <f>C12*I12</f>
        <v>0</v>
      </c>
      <c r="P12" s="113">
        <f>C12*J12</f>
        <v>0</v>
      </c>
    </row>
    <row r="13" spans="1:16" ht="25.5">
      <c r="A13" s="26" t="s">
        <v>435</v>
      </c>
      <c r="B13" s="123" t="s">
        <v>417</v>
      </c>
      <c r="C13" s="26">
        <v>100</v>
      </c>
      <c r="D13" s="23"/>
      <c r="E13" s="114" t="s">
        <v>172</v>
      </c>
      <c r="F13" s="19"/>
      <c r="G13" s="19"/>
      <c r="H13" s="19"/>
      <c r="I13" s="19"/>
      <c r="J13" s="19"/>
      <c r="K13" s="19"/>
      <c r="L13" s="113">
        <f t="shared" ref="L13:L18" si="0">C13*F13</f>
        <v>0</v>
      </c>
      <c r="M13" s="113">
        <f t="shared" ref="M13:M18" si="1">C13*G13</f>
        <v>0</v>
      </c>
      <c r="N13" s="113">
        <f t="shared" ref="N13:N18" si="2">C13*H13</f>
        <v>0</v>
      </c>
      <c r="O13" s="113">
        <f t="shared" ref="O13:O18" si="3">C13*I13</f>
        <v>0</v>
      </c>
      <c r="P13" s="113">
        <f t="shared" ref="P13:P18" si="4">C13*J13</f>
        <v>0</v>
      </c>
    </row>
    <row r="14" spans="1:16" ht="25.5">
      <c r="A14" s="26" t="s">
        <v>436</v>
      </c>
      <c r="B14" s="123" t="s">
        <v>426</v>
      </c>
      <c r="C14" s="26">
        <v>100</v>
      </c>
      <c r="D14" s="23"/>
      <c r="E14" s="114" t="s">
        <v>172</v>
      </c>
      <c r="F14" s="19"/>
      <c r="G14" s="19"/>
      <c r="H14" s="19"/>
      <c r="I14" s="19"/>
      <c r="J14" s="19"/>
      <c r="K14" s="19"/>
      <c r="L14" s="113">
        <f t="shared" si="0"/>
        <v>0</v>
      </c>
      <c r="M14" s="113">
        <f t="shared" si="1"/>
        <v>0</v>
      </c>
      <c r="N14" s="113">
        <f t="shared" si="2"/>
        <v>0</v>
      </c>
      <c r="O14" s="113">
        <f t="shared" si="3"/>
        <v>0</v>
      </c>
      <c r="P14" s="113">
        <f t="shared" si="4"/>
        <v>0</v>
      </c>
    </row>
    <row r="15" spans="1:16" ht="38.25">
      <c r="A15" s="26" t="s">
        <v>437</v>
      </c>
      <c r="B15" s="123" t="s">
        <v>418</v>
      </c>
      <c r="C15" s="26">
        <v>75</v>
      </c>
      <c r="D15" s="23"/>
      <c r="E15" s="114" t="s">
        <v>172</v>
      </c>
      <c r="F15" s="19"/>
      <c r="G15" s="19"/>
      <c r="H15" s="19"/>
      <c r="I15" s="19"/>
      <c r="J15" s="19"/>
      <c r="K15" s="19"/>
      <c r="L15" s="113">
        <f t="shared" si="0"/>
        <v>0</v>
      </c>
      <c r="M15" s="113">
        <f t="shared" si="1"/>
        <v>0</v>
      </c>
      <c r="N15" s="113">
        <f t="shared" si="2"/>
        <v>0</v>
      </c>
      <c r="O15" s="113">
        <f t="shared" si="3"/>
        <v>0</v>
      </c>
      <c r="P15" s="113">
        <f t="shared" si="4"/>
        <v>0</v>
      </c>
    </row>
    <row r="16" spans="1:16" ht="25.5">
      <c r="A16" s="26" t="s">
        <v>438</v>
      </c>
      <c r="B16" s="41" t="s">
        <v>433</v>
      </c>
      <c r="C16" s="26">
        <v>100</v>
      </c>
      <c r="D16" s="23"/>
      <c r="E16" s="114" t="s">
        <v>172</v>
      </c>
      <c r="F16" s="19"/>
      <c r="G16" s="19"/>
      <c r="H16" s="19"/>
      <c r="I16" s="19"/>
      <c r="J16" s="19"/>
      <c r="K16" s="19"/>
      <c r="L16" s="113">
        <f t="shared" si="0"/>
        <v>0</v>
      </c>
      <c r="M16" s="113">
        <f t="shared" si="1"/>
        <v>0</v>
      </c>
      <c r="N16" s="113">
        <f t="shared" si="2"/>
        <v>0</v>
      </c>
      <c r="O16" s="113">
        <f t="shared" si="3"/>
        <v>0</v>
      </c>
      <c r="P16" s="113">
        <f t="shared" si="4"/>
        <v>0</v>
      </c>
    </row>
    <row r="17" spans="1:16" ht="25.5">
      <c r="A17" s="26" t="s">
        <v>439</v>
      </c>
      <c r="B17" s="41" t="s">
        <v>486</v>
      </c>
      <c r="C17" s="26">
        <v>100</v>
      </c>
      <c r="D17" s="23"/>
      <c r="E17" s="114" t="s">
        <v>172</v>
      </c>
      <c r="F17" s="19"/>
      <c r="G17" s="23"/>
      <c r="H17" s="23"/>
      <c r="I17" s="23"/>
      <c r="J17" s="23"/>
      <c r="K17" s="23"/>
      <c r="L17" s="113">
        <f t="shared" si="0"/>
        <v>0</v>
      </c>
      <c r="M17" s="113">
        <f t="shared" si="1"/>
        <v>0</v>
      </c>
      <c r="N17" s="113">
        <f t="shared" si="2"/>
        <v>0</v>
      </c>
      <c r="O17" s="113">
        <f t="shared" si="3"/>
        <v>0</v>
      </c>
      <c r="P17" s="113">
        <f t="shared" si="4"/>
        <v>0</v>
      </c>
    </row>
    <row r="18" spans="1:16" ht="25.5">
      <c r="A18" s="26" t="s">
        <v>440</v>
      </c>
      <c r="B18" s="130" t="s">
        <v>419</v>
      </c>
      <c r="C18" s="26">
        <v>100</v>
      </c>
      <c r="D18" s="23"/>
      <c r="E18" s="114" t="s">
        <v>172</v>
      </c>
      <c r="F18" s="19"/>
      <c r="G18" s="23"/>
      <c r="H18" s="23"/>
      <c r="I18" s="23"/>
      <c r="J18" s="23"/>
      <c r="K18" s="23"/>
      <c r="L18" s="113">
        <f t="shared" si="0"/>
        <v>0</v>
      </c>
      <c r="M18" s="113">
        <f t="shared" si="1"/>
        <v>0</v>
      </c>
      <c r="N18" s="113">
        <f t="shared" si="2"/>
        <v>0</v>
      </c>
      <c r="O18" s="113">
        <f t="shared" si="3"/>
        <v>0</v>
      </c>
      <c r="P18" s="113">
        <f t="shared" si="4"/>
        <v>0</v>
      </c>
    </row>
    <row r="19" spans="1:16">
      <c r="A19" s="125">
        <v>10.3</v>
      </c>
      <c r="B19" s="128" t="s">
        <v>372</v>
      </c>
      <c r="C19" s="124"/>
      <c r="D19" s="125"/>
      <c r="E19" s="126"/>
      <c r="F19" s="127"/>
      <c r="G19" s="127"/>
      <c r="H19" s="127"/>
      <c r="I19" s="127"/>
      <c r="J19" s="127"/>
      <c r="K19" s="127"/>
      <c r="L19" s="127"/>
      <c r="M19" s="127"/>
      <c r="N19" s="127"/>
      <c r="O19" s="127"/>
      <c r="P19" s="127"/>
    </row>
    <row r="20" spans="1:16">
      <c r="A20" s="26" t="s">
        <v>441</v>
      </c>
      <c r="B20" s="20" t="s">
        <v>375</v>
      </c>
      <c r="C20" s="26">
        <v>100</v>
      </c>
      <c r="D20" s="23"/>
      <c r="E20" s="114" t="s">
        <v>172</v>
      </c>
      <c r="F20" s="19"/>
      <c r="G20" s="19"/>
      <c r="H20" s="19"/>
      <c r="I20" s="19"/>
      <c r="J20" s="19"/>
      <c r="K20" s="19"/>
      <c r="L20" s="113">
        <f t="shared" ref="L20:L55" si="5">C20*F20</f>
        <v>0</v>
      </c>
      <c r="M20" s="113">
        <f t="shared" ref="M20:M55" si="6">C20*G20</f>
        <v>0</v>
      </c>
      <c r="N20" s="113">
        <f t="shared" ref="N20:N55" si="7">C20*H20</f>
        <v>0</v>
      </c>
      <c r="O20" s="113">
        <f t="shared" ref="O20:O55" si="8">C20*I20</f>
        <v>0</v>
      </c>
      <c r="P20" s="113">
        <f t="shared" ref="P20:P55" si="9">C20*J20</f>
        <v>0</v>
      </c>
    </row>
    <row r="21" spans="1:16">
      <c r="A21" s="26" t="s">
        <v>442</v>
      </c>
      <c r="B21" s="20" t="s">
        <v>427</v>
      </c>
      <c r="C21" s="26">
        <v>100</v>
      </c>
      <c r="D21" s="23"/>
      <c r="E21" s="114" t="s">
        <v>172</v>
      </c>
      <c r="F21" s="19"/>
      <c r="G21" s="19"/>
      <c r="H21" s="19"/>
      <c r="I21" s="19"/>
      <c r="J21" s="19"/>
      <c r="K21" s="19"/>
      <c r="L21" s="113">
        <f t="shared" ref="L21" si="10">C21*F21</f>
        <v>0</v>
      </c>
      <c r="M21" s="113">
        <f t="shared" ref="M21" si="11">C21*G21</f>
        <v>0</v>
      </c>
      <c r="N21" s="113">
        <f t="shared" ref="N21" si="12">C21*H21</f>
        <v>0</v>
      </c>
      <c r="O21" s="113">
        <f t="shared" ref="O21" si="13">C21*I21</f>
        <v>0</v>
      </c>
      <c r="P21" s="113">
        <f t="shared" ref="P21" si="14">C21*J21</f>
        <v>0</v>
      </c>
    </row>
    <row r="22" spans="1:16">
      <c r="A22" s="26" t="s">
        <v>443</v>
      </c>
      <c r="B22" s="20" t="s">
        <v>376</v>
      </c>
      <c r="C22" s="26">
        <v>100</v>
      </c>
      <c r="D22" s="23"/>
      <c r="E22" s="114" t="s">
        <v>172</v>
      </c>
      <c r="F22" s="19"/>
      <c r="G22" s="19"/>
      <c r="H22" s="19"/>
      <c r="I22" s="19"/>
      <c r="J22" s="19"/>
      <c r="K22" s="19"/>
      <c r="L22" s="113">
        <f t="shared" si="5"/>
        <v>0</v>
      </c>
      <c r="M22" s="113">
        <f t="shared" si="6"/>
        <v>0</v>
      </c>
      <c r="N22" s="113">
        <f>C22*H22</f>
        <v>0</v>
      </c>
      <c r="O22" s="113">
        <f t="shared" si="8"/>
        <v>0</v>
      </c>
      <c r="P22" s="113">
        <f t="shared" si="9"/>
        <v>0</v>
      </c>
    </row>
    <row r="23" spans="1:16">
      <c r="A23" s="26" t="s">
        <v>444</v>
      </c>
      <c r="B23" s="20" t="s">
        <v>377</v>
      </c>
      <c r="C23" s="26">
        <v>100</v>
      </c>
      <c r="D23" s="23"/>
      <c r="E23" s="114" t="s">
        <v>172</v>
      </c>
      <c r="F23" s="19"/>
      <c r="G23" s="23"/>
      <c r="H23" s="23"/>
      <c r="I23" s="23"/>
      <c r="J23" s="23"/>
      <c r="K23" s="23"/>
      <c r="L23" s="113">
        <f t="shared" si="5"/>
        <v>0</v>
      </c>
      <c r="M23" s="113">
        <f t="shared" si="6"/>
        <v>0</v>
      </c>
      <c r="N23" s="113">
        <f t="shared" ref="N23:N27" si="15">C23*H23</f>
        <v>0</v>
      </c>
      <c r="O23" s="113">
        <f t="shared" si="8"/>
        <v>0</v>
      </c>
      <c r="P23" s="113">
        <f t="shared" si="9"/>
        <v>0</v>
      </c>
    </row>
    <row r="24" spans="1:16" ht="25.5">
      <c r="A24" s="26" t="s">
        <v>445</v>
      </c>
      <c r="B24" s="20" t="s">
        <v>373</v>
      </c>
      <c r="C24" s="26">
        <v>100</v>
      </c>
      <c r="D24" s="23"/>
      <c r="E24" s="114" t="s">
        <v>172</v>
      </c>
      <c r="F24" s="19"/>
      <c r="G24" s="23"/>
      <c r="H24" s="23"/>
      <c r="I24" s="23"/>
      <c r="J24" s="23"/>
      <c r="K24" s="23"/>
      <c r="L24" s="113">
        <f t="shared" si="5"/>
        <v>0</v>
      </c>
      <c r="M24" s="113">
        <f t="shared" si="6"/>
        <v>0</v>
      </c>
      <c r="N24" s="113">
        <f t="shared" si="15"/>
        <v>0</v>
      </c>
      <c r="O24" s="113">
        <f t="shared" si="8"/>
        <v>0</v>
      </c>
      <c r="P24" s="113">
        <f t="shared" si="9"/>
        <v>0</v>
      </c>
    </row>
    <row r="25" spans="1:16" ht="25.5">
      <c r="A25" s="26" t="s">
        <v>446</v>
      </c>
      <c r="B25" s="20" t="s">
        <v>432</v>
      </c>
      <c r="C25" s="26">
        <v>100</v>
      </c>
      <c r="D25" s="23"/>
      <c r="E25" s="114" t="s">
        <v>172</v>
      </c>
      <c r="F25" s="19"/>
      <c r="G25" s="23"/>
      <c r="H25" s="23"/>
      <c r="I25" s="23"/>
      <c r="J25" s="23"/>
      <c r="K25" s="23"/>
      <c r="L25" s="113"/>
      <c r="M25" s="113"/>
      <c r="N25" s="113"/>
      <c r="O25" s="113"/>
      <c r="P25" s="113"/>
    </row>
    <row r="26" spans="1:16">
      <c r="A26" s="26" t="s">
        <v>447</v>
      </c>
      <c r="B26" s="20" t="s">
        <v>374</v>
      </c>
      <c r="C26" s="26">
        <v>100</v>
      </c>
      <c r="D26" s="23"/>
      <c r="E26" s="114" t="s">
        <v>172</v>
      </c>
      <c r="F26" s="19"/>
      <c r="G26" s="23"/>
      <c r="H26" s="23"/>
      <c r="I26" s="23"/>
      <c r="J26" s="23"/>
      <c r="K26" s="23"/>
      <c r="L26" s="113">
        <f t="shared" si="5"/>
        <v>0</v>
      </c>
      <c r="M26" s="113">
        <f t="shared" si="6"/>
        <v>0</v>
      </c>
      <c r="N26" s="113">
        <f t="shared" si="15"/>
        <v>0</v>
      </c>
      <c r="O26" s="113">
        <f t="shared" si="8"/>
        <v>0</v>
      </c>
      <c r="P26" s="113">
        <f t="shared" si="9"/>
        <v>0</v>
      </c>
    </row>
    <row r="27" spans="1:16" ht="25.5">
      <c r="A27" s="26" t="s">
        <v>448</v>
      </c>
      <c r="B27" s="130" t="s">
        <v>420</v>
      </c>
      <c r="C27" s="26">
        <v>75</v>
      </c>
      <c r="D27" s="23"/>
      <c r="E27" s="114" t="s">
        <v>172</v>
      </c>
      <c r="F27" s="19"/>
      <c r="G27" s="23"/>
      <c r="H27" s="23"/>
      <c r="I27" s="23"/>
      <c r="J27" s="23"/>
      <c r="K27" s="23"/>
      <c r="L27" s="113">
        <f t="shared" si="5"/>
        <v>0</v>
      </c>
      <c r="M27" s="113">
        <f t="shared" si="6"/>
        <v>0</v>
      </c>
      <c r="N27" s="113">
        <f t="shared" si="15"/>
        <v>0</v>
      </c>
      <c r="O27" s="113">
        <f t="shared" si="8"/>
        <v>0</v>
      </c>
      <c r="P27" s="113">
        <f t="shared" si="9"/>
        <v>0</v>
      </c>
    </row>
    <row r="28" spans="1:16">
      <c r="A28" s="125">
        <v>10.4</v>
      </c>
      <c r="B28" s="128" t="s">
        <v>378</v>
      </c>
      <c r="C28" s="124"/>
      <c r="D28" s="125"/>
      <c r="E28" s="126"/>
      <c r="F28" s="127"/>
      <c r="G28" s="127"/>
      <c r="H28" s="127"/>
      <c r="I28" s="127"/>
      <c r="J28" s="127"/>
      <c r="K28" s="127"/>
      <c r="L28" s="127"/>
      <c r="M28" s="127"/>
      <c r="N28" s="127"/>
      <c r="O28" s="127"/>
      <c r="P28" s="127"/>
    </row>
    <row r="29" spans="1:16" ht="38.25">
      <c r="A29" s="26" t="s">
        <v>449</v>
      </c>
      <c r="B29" s="20" t="s">
        <v>491</v>
      </c>
      <c r="C29" s="26">
        <v>75</v>
      </c>
      <c r="D29" s="23"/>
      <c r="E29" s="114" t="s">
        <v>172</v>
      </c>
      <c r="F29" s="19"/>
      <c r="G29" s="19"/>
      <c r="H29" s="19"/>
      <c r="I29" s="19"/>
      <c r="J29" s="19"/>
      <c r="K29" s="19"/>
      <c r="L29" s="113">
        <f t="shared" si="5"/>
        <v>0</v>
      </c>
      <c r="M29" s="113">
        <f t="shared" si="6"/>
        <v>0</v>
      </c>
      <c r="N29" s="113">
        <f t="shared" si="7"/>
        <v>0</v>
      </c>
      <c r="O29" s="113">
        <f t="shared" si="8"/>
        <v>0</v>
      </c>
      <c r="P29" s="113">
        <f t="shared" si="9"/>
        <v>0</v>
      </c>
    </row>
    <row r="30" spans="1:16">
      <c r="A30" s="26" t="s">
        <v>450</v>
      </c>
      <c r="B30" s="135" t="s">
        <v>379</v>
      </c>
      <c r="C30" s="26"/>
      <c r="D30" s="23"/>
      <c r="E30" s="114"/>
      <c r="F30" s="19"/>
      <c r="G30" s="19"/>
      <c r="H30" s="19"/>
      <c r="I30" s="19"/>
      <c r="J30" s="19"/>
      <c r="K30" s="19"/>
      <c r="L30" s="113">
        <f t="shared" si="5"/>
        <v>0</v>
      </c>
      <c r="M30" s="113">
        <f t="shared" si="6"/>
        <v>0</v>
      </c>
      <c r="N30" s="113">
        <f t="shared" si="7"/>
        <v>0</v>
      </c>
      <c r="O30" s="113">
        <f t="shared" si="8"/>
        <v>0</v>
      </c>
      <c r="P30" s="113">
        <f t="shared" si="9"/>
        <v>0</v>
      </c>
    </row>
    <row r="31" spans="1:16">
      <c r="A31" s="26" t="s">
        <v>453</v>
      </c>
      <c r="B31" s="135" t="s">
        <v>380</v>
      </c>
      <c r="C31" s="26">
        <v>75</v>
      </c>
      <c r="D31" s="23"/>
      <c r="E31" s="26" t="s">
        <v>172</v>
      </c>
      <c r="F31" s="19"/>
      <c r="G31" s="19"/>
      <c r="H31" s="19"/>
      <c r="I31" s="19"/>
      <c r="J31" s="19"/>
      <c r="K31" s="19"/>
      <c r="L31" s="19"/>
      <c r="M31" s="19"/>
      <c r="N31" s="19"/>
      <c r="O31" s="19"/>
      <c r="P31" s="19"/>
    </row>
    <row r="32" spans="1:16">
      <c r="A32" s="26" t="s">
        <v>454</v>
      </c>
      <c r="B32" s="135" t="s">
        <v>382</v>
      </c>
      <c r="C32" s="26">
        <v>75</v>
      </c>
      <c r="D32" s="23"/>
      <c r="E32" s="114" t="s">
        <v>172</v>
      </c>
      <c r="F32" s="19"/>
      <c r="G32" s="19"/>
      <c r="H32" s="19"/>
      <c r="I32" s="19"/>
      <c r="J32" s="19"/>
      <c r="K32" s="19"/>
      <c r="L32" s="113">
        <f t="shared" si="5"/>
        <v>0</v>
      </c>
      <c r="M32" s="113">
        <f t="shared" si="6"/>
        <v>0</v>
      </c>
      <c r="N32" s="113">
        <f t="shared" si="7"/>
        <v>0</v>
      </c>
      <c r="O32" s="113">
        <f t="shared" si="8"/>
        <v>0</v>
      </c>
      <c r="P32" s="113">
        <f t="shared" si="9"/>
        <v>0</v>
      </c>
    </row>
    <row r="33" spans="1:16">
      <c r="A33" s="26" t="s">
        <v>455</v>
      </c>
      <c r="B33" s="135" t="s">
        <v>383</v>
      </c>
      <c r="C33" s="26">
        <v>75</v>
      </c>
      <c r="D33" s="23"/>
      <c r="E33" s="114" t="s">
        <v>172</v>
      </c>
      <c r="F33" s="19"/>
      <c r="G33" s="19"/>
      <c r="H33" s="19"/>
      <c r="I33" s="19"/>
      <c r="J33" s="19"/>
      <c r="K33" s="19"/>
      <c r="L33" s="113">
        <f t="shared" si="5"/>
        <v>0</v>
      </c>
      <c r="M33" s="113">
        <f t="shared" si="6"/>
        <v>0</v>
      </c>
      <c r="N33" s="113">
        <f t="shared" si="7"/>
        <v>0</v>
      </c>
      <c r="O33" s="113">
        <f t="shared" si="8"/>
        <v>0</v>
      </c>
      <c r="P33" s="113">
        <f t="shared" si="9"/>
        <v>0</v>
      </c>
    </row>
    <row r="34" spans="1:16">
      <c r="A34" s="26" t="s">
        <v>456</v>
      </c>
      <c r="B34" s="135" t="s">
        <v>381</v>
      </c>
      <c r="C34" s="26">
        <v>75</v>
      </c>
      <c r="D34" s="23"/>
      <c r="E34" s="114" t="s">
        <v>172</v>
      </c>
      <c r="F34" s="19"/>
      <c r="G34" s="19"/>
      <c r="H34" s="19"/>
      <c r="I34" s="19"/>
      <c r="J34" s="19"/>
      <c r="K34" s="19"/>
      <c r="L34" s="113">
        <f t="shared" si="5"/>
        <v>0</v>
      </c>
      <c r="M34" s="113">
        <f t="shared" si="6"/>
        <v>0</v>
      </c>
      <c r="N34" s="113">
        <f t="shared" si="7"/>
        <v>0</v>
      </c>
      <c r="O34" s="113">
        <f t="shared" si="8"/>
        <v>0</v>
      </c>
      <c r="P34" s="113">
        <f t="shared" si="9"/>
        <v>0</v>
      </c>
    </row>
    <row r="35" spans="1:16">
      <c r="A35" s="26" t="s">
        <v>457</v>
      </c>
      <c r="B35" s="135" t="s">
        <v>423</v>
      </c>
      <c r="C35" s="26">
        <v>100</v>
      </c>
      <c r="D35" s="23"/>
      <c r="E35" s="114" t="s">
        <v>172</v>
      </c>
      <c r="F35" s="19"/>
      <c r="G35" s="19"/>
      <c r="H35" s="19"/>
      <c r="I35" s="19"/>
      <c r="J35" s="19"/>
      <c r="K35" s="19"/>
      <c r="L35" s="113">
        <f t="shared" si="5"/>
        <v>0</v>
      </c>
      <c r="M35" s="113">
        <f t="shared" si="6"/>
        <v>0</v>
      </c>
      <c r="N35" s="113">
        <f t="shared" si="7"/>
        <v>0</v>
      </c>
      <c r="O35" s="113">
        <f t="shared" si="8"/>
        <v>0</v>
      </c>
      <c r="P35" s="113">
        <f t="shared" si="9"/>
        <v>0</v>
      </c>
    </row>
    <row r="36" spans="1:16" ht="25.5">
      <c r="A36" s="26" t="s">
        <v>451</v>
      </c>
      <c r="B36" s="130" t="s">
        <v>420</v>
      </c>
      <c r="C36" s="26">
        <v>75</v>
      </c>
      <c r="D36" s="23"/>
      <c r="E36" s="114" t="s">
        <v>172</v>
      </c>
      <c r="F36" s="19"/>
      <c r="G36" s="23"/>
      <c r="H36" s="23"/>
      <c r="I36" s="23"/>
      <c r="J36" s="23"/>
      <c r="K36" s="23"/>
      <c r="L36" s="113">
        <f t="shared" si="5"/>
        <v>0</v>
      </c>
      <c r="M36" s="113">
        <f t="shared" si="6"/>
        <v>0</v>
      </c>
      <c r="N36" s="113">
        <f t="shared" si="7"/>
        <v>0</v>
      </c>
      <c r="O36" s="113">
        <f t="shared" si="8"/>
        <v>0</v>
      </c>
      <c r="P36" s="113">
        <f t="shared" si="9"/>
        <v>0</v>
      </c>
    </row>
    <row r="37" spans="1:16">
      <c r="A37" s="26" t="s">
        <v>452</v>
      </c>
      <c r="B37" s="135" t="s">
        <v>384</v>
      </c>
      <c r="C37" s="26">
        <v>100</v>
      </c>
      <c r="D37" s="23"/>
      <c r="E37" s="114" t="s">
        <v>172</v>
      </c>
      <c r="F37" s="19"/>
      <c r="G37" s="19"/>
      <c r="H37" s="19"/>
      <c r="I37" s="19"/>
      <c r="J37" s="19"/>
      <c r="K37" s="19"/>
      <c r="L37" s="113">
        <f t="shared" si="5"/>
        <v>0</v>
      </c>
      <c r="M37" s="113">
        <f t="shared" si="6"/>
        <v>0</v>
      </c>
      <c r="N37" s="113">
        <f t="shared" si="7"/>
        <v>0</v>
      </c>
      <c r="O37" s="113">
        <f t="shared" si="8"/>
        <v>0</v>
      </c>
      <c r="P37" s="113">
        <f t="shared" si="9"/>
        <v>0</v>
      </c>
    </row>
    <row r="38" spans="1:16">
      <c r="A38" s="125">
        <v>10.5</v>
      </c>
      <c r="B38" s="128" t="s">
        <v>385</v>
      </c>
      <c r="C38" s="124"/>
      <c r="D38" s="125"/>
      <c r="E38" s="126"/>
      <c r="F38" s="127"/>
      <c r="G38" s="127"/>
      <c r="H38" s="127"/>
      <c r="I38" s="127"/>
      <c r="J38" s="127"/>
      <c r="K38" s="127"/>
      <c r="L38" s="127"/>
      <c r="M38" s="127"/>
      <c r="N38" s="127"/>
      <c r="O38" s="127"/>
      <c r="P38" s="127"/>
    </row>
    <row r="39" spans="1:16" ht="38.25">
      <c r="A39" s="26" t="s">
        <v>458</v>
      </c>
      <c r="B39" s="136" t="s">
        <v>431</v>
      </c>
      <c r="C39" s="26">
        <v>100</v>
      </c>
      <c r="D39" s="23"/>
      <c r="E39" s="114" t="s">
        <v>172</v>
      </c>
      <c r="F39" s="19"/>
      <c r="G39" s="19"/>
      <c r="H39" s="19"/>
      <c r="I39" s="19"/>
      <c r="J39" s="19"/>
      <c r="K39" s="19"/>
      <c r="L39" s="113">
        <f t="shared" ref="L39:L40" si="16">C39*F39</f>
        <v>0</v>
      </c>
      <c r="M39" s="113">
        <f t="shared" ref="M39:M40" si="17">C39*G39</f>
        <v>0</v>
      </c>
      <c r="N39" s="113">
        <f t="shared" ref="N39:N40" si="18">C39*H39</f>
        <v>0</v>
      </c>
      <c r="O39" s="113">
        <f t="shared" ref="O39:O40" si="19">C39*I39</f>
        <v>0</v>
      </c>
      <c r="P39" s="113">
        <f t="shared" ref="P39:P40" si="20">C39*J39</f>
        <v>0</v>
      </c>
    </row>
    <row r="40" spans="1:16" ht="25.5">
      <c r="A40" s="26" t="s">
        <v>459</v>
      </c>
      <c r="B40" s="136" t="s">
        <v>485</v>
      </c>
      <c r="C40" s="26">
        <v>100</v>
      </c>
      <c r="D40" s="23"/>
      <c r="E40" s="114" t="s">
        <v>172</v>
      </c>
      <c r="F40" s="19"/>
      <c r="G40" s="19"/>
      <c r="H40" s="19"/>
      <c r="I40" s="19"/>
      <c r="J40" s="19"/>
      <c r="K40" s="19"/>
      <c r="L40" s="113">
        <f t="shared" si="16"/>
        <v>0</v>
      </c>
      <c r="M40" s="113">
        <f t="shared" si="17"/>
        <v>0</v>
      </c>
      <c r="N40" s="113">
        <f t="shared" si="18"/>
        <v>0</v>
      </c>
      <c r="O40" s="113">
        <f t="shared" si="19"/>
        <v>0</v>
      </c>
      <c r="P40" s="113">
        <f t="shared" si="20"/>
        <v>0</v>
      </c>
    </row>
    <row r="41" spans="1:16">
      <c r="A41" s="125">
        <v>10.6</v>
      </c>
      <c r="B41" s="128" t="s">
        <v>386</v>
      </c>
      <c r="C41" s="124"/>
      <c r="D41" s="125"/>
      <c r="E41" s="126"/>
      <c r="F41" s="127"/>
      <c r="G41" s="127"/>
      <c r="H41" s="127"/>
      <c r="I41" s="127"/>
      <c r="J41" s="127"/>
      <c r="K41" s="127"/>
      <c r="L41" s="127"/>
      <c r="M41" s="127"/>
      <c r="N41" s="127"/>
      <c r="O41" s="127"/>
      <c r="P41" s="127"/>
    </row>
    <row r="42" spans="1:16" ht="38.25">
      <c r="A42" s="26" t="s">
        <v>460</v>
      </c>
      <c r="B42" s="123" t="s">
        <v>387</v>
      </c>
      <c r="C42" s="26">
        <v>100</v>
      </c>
      <c r="D42" s="23"/>
      <c r="E42" s="114" t="s">
        <v>172</v>
      </c>
      <c r="F42" s="19"/>
      <c r="G42" s="19"/>
      <c r="H42" s="19"/>
      <c r="I42" s="19"/>
      <c r="J42" s="19"/>
      <c r="K42" s="19"/>
      <c r="L42" s="113">
        <f t="shared" si="5"/>
        <v>0</v>
      </c>
      <c r="M42" s="113">
        <f t="shared" si="6"/>
        <v>0</v>
      </c>
      <c r="N42" s="113">
        <f t="shared" si="7"/>
        <v>0</v>
      </c>
      <c r="O42" s="113">
        <f t="shared" si="8"/>
        <v>0</v>
      </c>
      <c r="P42" s="113">
        <f t="shared" si="9"/>
        <v>0</v>
      </c>
    </row>
    <row r="43" spans="1:16">
      <c r="A43" s="125">
        <v>10.7</v>
      </c>
      <c r="B43" s="128" t="s">
        <v>388</v>
      </c>
      <c r="C43" s="124"/>
      <c r="D43" s="125"/>
      <c r="E43" s="126"/>
      <c r="F43" s="127"/>
      <c r="G43" s="127"/>
      <c r="H43" s="127"/>
      <c r="I43" s="127"/>
      <c r="J43" s="127"/>
      <c r="K43" s="127"/>
      <c r="L43" s="127"/>
      <c r="M43" s="127"/>
      <c r="N43" s="127"/>
      <c r="O43" s="127"/>
      <c r="P43" s="127"/>
    </row>
    <row r="44" spans="1:16" ht="25.5">
      <c r="A44" s="26" t="s">
        <v>461</v>
      </c>
      <c r="B44" s="41" t="s">
        <v>389</v>
      </c>
      <c r="C44" s="26">
        <v>100</v>
      </c>
      <c r="D44" s="23"/>
      <c r="E44" s="114" t="s">
        <v>172</v>
      </c>
      <c r="F44" s="19"/>
      <c r="G44" s="19"/>
      <c r="H44" s="19"/>
      <c r="I44" s="19"/>
      <c r="J44" s="19"/>
      <c r="K44" s="19"/>
      <c r="L44" s="113">
        <f t="shared" si="5"/>
        <v>0</v>
      </c>
      <c r="M44" s="113">
        <f t="shared" si="6"/>
        <v>0</v>
      </c>
      <c r="N44" s="113">
        <f t="shared" si="7"/>
        <v>0</v>
      </c>
      <c r="O44" s="113">
        <f t="shared" si="8"/>
        <v>0</v>
      </c>
      <c r="P44" s="113">
        <f t="shared" si="9"/>
        <v>0</v>
      </c>
    </row>
    <row r="45" spans="1:16" ht="25.5">
      <c r="A45" s="26" t="s">
        <v>462</v>
      </c>
      <c r="B45" s="20" t="s">
        <v>390</v>
      </c>
      <c r="C45" s="26">
        <v>100</v>
      </c>
      <c r="D45" s="23"/>
      <c r="E45" s="114" t="s">
        <v>176</v>
      </c>
      <c r="F45" s="19"/>
      <c r="G45" s="19"/>
      <c r="H45" s="19"/>
      <c r="I45" s="19"/>
      <c r="J45" s="19"/>
      <c r="K45" s="19"/>
      <c r="L45" s="113">
        <f t="shared" si="5"/>
        <v>0</v>
      </c>
      <c r="M45" s="113">
        <f t="shared" si="6"/>
        <v>0</v>
      </c>
      <c r="N45" s="113">
        <f t="shared" si="7"/>
        <v>0</v>
      </c>
      <c r="O45" s="113">
        <f t="shared" si="8"/>
        <v>0</v>
      </c>
      <c r="P45" s="113">
        <f t="shared" si="9"/>
        <v>0</v>
      </c>
    </row>
    <row r="46" spans="1:16" ht="38.25">
      <c r="A46" s="26" t="s">
        <v>463</v>
      </c>
      <c r="B46" s="20" t="s">
        <v>392</v>
      </c>
      <c r="C46" s="26">
        <v>100</v>
      </c>
      <c r="D46" s="23"/>
      <c r="E46" s="114" t="s">
        <v>172</v>
      </c>
      <c r="F46" s="19"/>
      <c r="G46" s="19"/>
      <c r="H46" s="19"/>
      <c r="I46" s="19"/>
      <c r="J46" s="19"/>
      <c r="K46" s="19"/>
      <c r="L46" s="113">
        <f>C46*F46</f>
        <v>0</v>
      </c>
      <c r="M46" s="113">
        <f>C46*G46</f>
        <v>0</v>
      </c>
      <c r="N46" s="113">
        <f>C46*H46</f>
        <v>0</v>
      </c>
      <c r="O46" s="113">
        <f>C46*I46</f>
        <v>0</v>
      </c>
      <c r="P46" s="113">
        <f>C46*J46</f>
        <v>0</v>
      </c>
    </row>
    <row r="47" spans="1:16" ht="25.5">
      <c r="A47" s="26" t="s">
        <v>464</v>
      </c>
      <c r="B47" s="20" t="s">
        <v>391</v>
      </c>
      <c r="C47" s="26">
        <v>100</v>
      </c>
      <c r="D47" s="23"/>
      <c r="E47" s="114" t="s">
        <v>172</v>
      </c>
      <c r="F47" s="19"/>
      <c r="G47" s="19"/>
      <c r="H47" s="19"/>
      <c r="I47" s="19"/>
      <c r="J47" s="19"/>
      <c r="K47" s="19"/>
      <c r="L47" s="113">
        <f>C47*F47</f>
        <v>0</v>
      </c>
      <c r="M47" s="113">
        <f t="shared" ref="M47:M48" si="21">C47*G47</f>
        <v>0</v>
      </c>
      <c r="N47" s="113">
        <f t="shared" ref="N47:N48" si="22">C47*H47</f>
        <v>0</v>
      </c>
      <c r="O47" s="113">
        <f t="shared" ref="O47:O48" si="23">C47*I47</f>
        <v>0</v>
      </c>
      <c r="P47" s="113">
        <f t="shared" ref="P47:P48" si="24">C47*J47</f>
        <v>0</v>
      </c>
    </row>
    <row r="48" spans="1:16" ht="25.5">
      <c r="A48" s="26" t="s">
        <v>465</v>
      </c>
      <c r="B48" s="20" t="s">
        <v>492</v>
      </c>
      <c r="C48" s="26">
        <v>100</v>
      </c>
      <c r="D48" s="23"/>
      <c r="E48" s="114" t="s">
        <v>172</v>
      </c>
      <c r="F48" s="19"/>
      <c r="G48" s="19"/>
      <c r="H48" s="19"/>
      <c r="I48" s="19"/>
      <c r="J48" s="19"/>
      <c r="K48" s="19"/>
      <c r="L48" s="113">
        <f>C48*F48</f>
        <v>0</v>
      </c>
      <c r="M48" s="113">
        <f t="shared" si="21"/>
        <v>0</v>
      </c>
      <c r="N48" s="113">
        <f t="shared" si="22"/>
        <v>0</v>
      </c>
      <c r="O48" s="113">
        <f t="shared" si="23"/>
        <v>0</v>
      </c>
      <c r="P48" s="113">
        <f t="shared" si="24"/>
        <v>0</v>
      </c>
    </row>
    <row r="49" spans="1:16">
      <c r="A49" s="125">
        <v>10.8</v>
      </c>
      <c r="B49" s="128" t="s">
        <v>393</v>
      </c>
      <c r="C49" s="124"/>
      <c r="D49" s="125"/>
      <c r="E49" s="126"/>
      <c r="F49" s="127"/>
      <c r="G49" s="127"/>
      <c r="H49" s="127"/>
      <c r="I49" s="127"/>
      <c r="J49" s="127"/>
      <c r="K49" s="127"/>
      <c r="L49" s="127"/>
      <c r="M49" s="127"/>
      <c r="N49" s="127"/>
      <c r="O49" s="127"/>
      <c r="P49" s="127"/>
    </row>
    <row r="50" spans="1:16" ht="25.5">
      <c r="A50" s="26" t="s">
        <v>466</v>
      </c>
      <c r="B50" s="20" t="s">
        <v>394</v>
      </c>
      <c r="C50" s="26">
        <v>100</v>
      </c>
      <c r="D50" s="23"/>
      <c r="E50" s="114" t="s">
        <v>172</v>
      </c>
      <c r="F50" s="19"/>
      <c r="G50" s="19"/>
      <c r="H50" s="19"/>
      <c r="I50" s="19"/>
      <c r="J50" s="19"/>
      <c r="K50" s="19"/>
      <c r="L50" s="113">
        <f t="shared" si="5"/>
        <v>0</v>
      </c>
      <c r="M50" s="113">
        <f t="shared" si="6"/>
        <v>0</v>
      </c>
      <c r="N50" s="113">
        <f t="shared" si="7"/>
        <v>0</v>
      </c>
      <c r="O50" s="113">
        <f t="shared" si="8"/>
        <v>0</v>
      </c>
      <c r="P50" s="113">
        <f t="shared" si="9"/>
        <v>0</v>
      </c>
    </row>
    <row r="51" spans="1:16" ht="38.25">
      <c r="A51" s="26" t="s">
        <v>467</v>
      </c>
      <c r="B51" s="20" t="s">
        <v>395</v>
      </c>
      <c r="C51" s="26">
        <v>200</v>
      </c>
      <c r="D51" s="23"/>
      <c r="E51" s="114" t="s">
        <v>172</v>
      </c>
      <c r="F51" s="19"/>
      <c r="G51" s="19"/>
      <c r="H51" s="19"/>
      <c r="I51" s="19"/>
      <c r="J51" s="19"/>
      <c r="K51" s="19"/>
      <c r="L51" s="113">
        <f t="shared" si="5"/>
        <v>0</v>
      </c>
      <c r="M51" s="113">
        <f t="shared" si="6"/>
        <v>0</v>
      </c>
      <c r="N51" s="113">
        <f t="shared" si="7"/>
        <v>0</v>
      </c>
      <c r="O51" s="113">
        <f t="shared" si="8"/>
        <v>0</v>
      </c>
      <c r="P51" s="113">
        <f t="shared" si="9"/>
        <v>0</v>
      </c>
    </row>
    <row r="52" spans="1:16" ht="38.25">
      <c r="A52" s="26" t="s">
        <v>468</v>
      </c>
      <c r="B52" s="22" t="s">
        <v>415</v>
      </c>
      <c r="C52" s="26">
        <v>200</v>
      </c>
      <c r="D52" s="23"/>
      <c r="E52" s="114" t="s">
        <v>172</v>
      </c>
      <c r="F52" s="19"/>
      <c r="G52" s="19"/>
      <c r="H52" s="19"/>
      <c r="I52" s="19"/>
      <c r="J52" s="19"/>
      <c r="K52" s="19"/>
      <c r="L52" s="113">
        <f t="shared" si="5"/>
        <v>0</v>
      </c>
      <c r="M52" s="113">
        <f t="shared" si="6"/>
        <v>0</v>
      </c>
      <c r="N52" s="113">
        <f t="shared" si="7"/>
        <v>0</v>
      </c>
      <c r="O52" s="113">
        <f t="shared" si="8"/>
        <v>0</v>
      </c>
      <c r="P52" s="113">
        <f t="shared" si="9"/>
        <v>0</v>
      </c>
    </row>
    <row r="53" spans="1:16">
      <c r="A53" s="26" t="s">
        <v>469</v>
      </c>
      <c r="B53" s="22" t="s">
        <v>428</v>
      </c>
      <c r="C53" s="26">
        <v>200</v>
      </c>
      <c r="D53" s="23"/>
      <c r="E53" s="114" t="s">
        <v>172</v>
      </c>
      <c r="F53" s="19"/>
      <c r="G53" s="19"/>
      <c r="H53" s="19"/>
      <c r="I53" s="19"/>
      <c r="J53" s="19"/>
      <c r="K53" s="19"/>
      <c r="L53" s="113">
        <f>C53*F53</f>
        <v>0</v>
      </c>
      <c r="M53" s="113">
        <f>C53*G53</f>
        <v>0</v>
      </c>
      <c r="N53" s="113">
        <f>C53*H53</f>
        <v>0</v>
      </c>
      <c r="O53" s="113">
        <f>C53*I53</f>
        <v>0</v>
      </c>
      <c r="P53" s="113">
        <f>C53*J53</f>
        <v>0</v>
      </c>
    </row>
    <row r="54" spans="1:16">
      <c r="A54" s="125">
        <v>10.9</v>
      </c>
      <c r="B54" s="128" t="s">
        <v>396</v>
      </c>
      <c r="C54" s="124"/>
      <c r="D54" s="125"/>
      <c r="E54" s="126"/>
      <c r="F54" s="127"/>
      <c r="G54" s="127"/>
      <c r="H54" s="127"/>
      <c r="I54" s="127"/>
      <c r="J54" s="127"/>
      <c r="K54" s="127"/>
      <c r="L54" s="127"/>
      <c r="M54" s="127"/>
      <c r="N54" s="127"/>
      <c r="O54" s="127"/>
      <c r="P54" s="127"/>
    </row>
    <row r="55" spans="1:16" ht="38.25">
      <c r="A55" s="26" t="s">
        <v>470</v>
      </c>
      <c r="B55" s="20" t="s">
        <v>430</v>
      </c>
      <c r="C55" s="26">
        <v>100</v>
      </c>
      <c r="D55" s="23"/>
      <c r="E55" s="114" t="s">
        <v>172</v>
      </c>
      <c r="F55" s="19"/>
      <c r="G55" s="19"/>
      <c r="H55" s="19"/>
      <c r="I55" s="19"/>
      <c r="J55" s="19"/>
      <c r="K55" s="19"/>
      <c r="L55" s="113">
        <f t="shared" si="5"/>
        <v>0</v>
      </c>
      <c r="M55" s="113">
        <f t="shared" si="6"/>
        <v>0</v>
      </c>
      <c r="N55" s="113">
        <f t="shared" si="7"/>
        <v>0</v>
      </c>
      <c r="O55" s="113">
        <f t="shared" si="8"/>
        <v>0</v>
      </c>
      <c r="P55" s="113">
        <f t="shared" si="9"/>
        <v>0</v>
      </c>
    </row>
    <row r="56" spans="1:16">
      <c r="A56" s="125" t="s">
        <v>472</v>
      </c>
      <c r="B56" s="128" t="s">
        <v>397</v>
      </c>
      <c r="C56" s="124"/>
      <c r="D56" s="125"/>
      <c r="E56" s="126"/>
      <c r="F56" s="127"/>
      <c r="G56" s="127"/>
      <c r="H56" s="127"/>
      <c r="I56" s="127"/>
      <c r="J56" s="127"/>
      <c r="K56" s="127"/>
      <c r="L56" s="127"/>
      <c r="M56" s="127"/>
      <c r="N56" s="127"/>
      <c r="O56" s="127"/>
      <c r="P56" s="127"/>
    </row>
    <row r="57" spans="1:16" ht="38.25">
      <c r="A57" s="26" t="s">
        <v>471</v>
      </c>
      <c r="B57" s="20" t="s">
        <v>429</v>
      </c>
      <c r="C57" s="26">
        <v>100</v>
      </c>
      <c r="D57" s="23"/>
      <c r="E57" s="114" t="s">
        <v>172</v>
      </c>
      <c r="F57" s="19"/>
      <c r="G57" s="19"/>
      <c r="H57" s="19"/>
      <c r="I57" s="19"/>
      <c r="J57" s="19"/>
      <c r="K57" s="19"/>
      <c r="L57" s="113">
        <f>C57*F57</f>
        <v>0</v>
      </c>
      <c r="M57" s="113">
        <f>C57*G57</f>
        <v>0</v>
      </c>
      <c r="N57" s="113">
        <f t="shared" ref="N57" si="25">C57*H57</f>
        <v>0</v>
      </c>
      <c r="O57" s="113">
        <f t="shared" ref="O57" si="26">C57*I57</f>
        <v>0</v>
      </c>
      <c r="P57" s="113">
        <f t="shared" ref="P57" si="27">C57*J57</f>
        <v>0</v>
      </c>
    </row>
    <row r="58" spans="1:16" ht="25.5">
      <c r="A58" s="26" t="s">
        <v>487</v>
      </c>
      <c r="B58" s="20" t="s">
        <v>398</v>
      </c>
      <c r="C58" s="26">
        <v>100</v>
      </c>
      <c r="D58" s="23"/>
      <c r="E58" s="114" t="s">
        <v>172</v>
      </c>
      <c r="F58" s="19"/>
      <c r="G58" s="19"/>
      <c r="H58" s="19"/>
      <c r="I58" s="19"/>
      <c r="J58" s="19"/>
      <c r="K58" s="19"/>
      <c r="L58" s="113">
        <f>C58*F58</f>
        <v>0</v>
      </c>
      <c r="M58" s="113">
        <f>C58*G58</f>
        <v>0</v>
      </c>
      <c r="N58" s="113">
        <f>C58*H58</f>
        <v>0</v>
      </c>
      <c r="O58" s="113">
        <f>C58*I58</f>
        <v>0</v>
      </c>
      <c r="P58" s="113">
        <f>C58*J58</f>
        <v>0</v>
      </c>
    </row>
    <row r="59" spans="1:16" ht="25.5">
      <c r="A59" s="26" t="s">
        <v>488</v>
      </c>
      <c r="B59" s="20" t="s">
        <v>421</v>
      </c>
      <c r="C59" s="26">
        <v>100</v>
      </c>
      <c r="D59" s="23"/>
      <c r="E59" s="114" t="s">
        <v>172</v>
      </c>
      <c r="F59" s="19"/>
      <c r="G59" s="19"/>
      <c r="H59" s="19"/>
      <c r="I59" s="19"/>
      <c r="J59" s="19"/>
      <c r="K59" s="19"/>
      <c r="L59" s="113">
        <f>C59*F59</f>
        <v>0</v>
      </c>
      <c r="M59" s="113">
        <f>C59*G59</f>
        <v>0</v>
      </c>
      <c r="N59" s="113">
        <f>C59*H59</f>
        <v>0</v>
      </c>
      <c r="O59" s="113">
        <f>C59*I59</f>
        <v>0</v>
      </c>
      <c r="P59" s="113">
        <f>C59*J59</f>
        <v>0</v>
      </c>
    </row>
    <row r="60" spans="1:16">
      <c r="A60" s="26" t="s">
        <v>489</v>
      </c>
      <c r="B60" s="20" t="s">
        <v>409</v>
      </c>
      <c r="C60" s="26">
        <v>100</v>
      </c>
      <c r="D60" s="23"/>
      <c r="E60" s="114" t="s">
        <v>172</v>
      </c>
      <c r="F60" s="19"/>
      <c r="G60" s="19"/>
      <c r="H60" s="19"/>
      <c r="I60" s="19"/>
      <c r="J60" s="19"/>
      <c r="K60" s="19"/>
      <c r="L60" s="113">
        <f t="shared" ref="L60:L61" si="28">C60*F60</f>
        <v>0</v>
      </c>
      <c r="M60" s="113">
        <f t="shared" ref="M60:M61" si="29">C60*G60</f>
        <v>0</v>
      </c>
      <c r="N60" s="113">
        <f t="shared" ref="N60:N61" si="30">C60*H60</f>
        <v>0</v>
      </c>
      <c r="O60" s="113">
        <f t="shared" ref="O60:O61" si="31">C60*I60</f>
        <v>0</v>
      </c>
      <c r="P60" s="113">
        <f t="shared" ref="P60:P61" si="32">C60*J60</f>
        <v>0</v>
      </c>
    </row>
    <row r="61" spans="1:16" ht="12.6" customHeight="1">
      <c r="A61" s="26" t="s">
        <v>490</v>
      </c>
      <c r="B61" s="20" t="s">
        <v>399</v>
      </c>
      <c r="C61" s="26">
        <v>100</v>
      </c>
      <c r="D61" s="23"/>
      <c r="E61" s="114" t="s">
        <v>172</v>
      </c>
      <c r="F61" s="19"/>
      <c r="G61" s="19"/>
      <c r="H61" s="19"/>
      <c r="I61" s="19"/>
      <c r="J61" s="19"/>
      <c r="K61" s="19"/>
      <c r="L61" s="113">
        <f t="shared" si="28"/>
        <v>0</v>
      </c>
      <c r="M61" s="113">
        <f t="shared" si="29"/>
        <v>0</v>
      </c>
      <c r="N61" s="113">
        <f t="shared" si="30"/>
        <v>0</v>
      </c>
      <c r="O61" s="113">
        <f t="shared" si="31"/>
        <v>0</v>
      </c>
      <c r="P61" s="113">
        <f t="shared" si="32"/>
        <v>0</v>
      </c>
    </row>
    <row r="62" spans="1:16">
      <c r="A62" s="125">
        <v>10.11</v>
      </c>
      <c r="B62" s="128" t="s">
        <v>400</v>
      </c>
      <c r="C62" s="124"/>
      <c r="D62" s="125"/>
      <c r="E62" s="126"/>
      <c r="F62" s="127"/>
      <c r="G62" s="127"/>
      <c r="H62" s="127"/>
      <c r="I62" s="127"/>
      <c r="J62" s="127"/>
      <c r="K62" s="127"/>
      <c r="L62" s="127"/>
      <c r="M62" s="127"/>
      <c r="N62" s="127"/>
      <c r="O62" s="127"/>
      <c r="P62" s="127"/>
    </row>
    <row r="63" spans="1:16" ht="38.25">
      <c r="A63" s="26" t="s">
        <v>473</v>
      </c>
      <c r="B63" s="20" t="s">
        <v>401</v>
      </c>
      <c r="C63" s="26">
        <v>100</v>
      </c>
      <c r="D63" s="23"/>
      <c r="E63" s="114" t="s">
        <v>172</v>
      </c>
      <c r="F63" s="19"/>
      <c r="G63" s="19"/>
      <c r="H63" s="19"/>
      <c r="I63" s="19"/>
      <c r="J63" s="19"/>
      <c r="K63" s="19"/>
      <c r="L63" s="113">
        <f t="shared" ref="L63:L73" si="33">C63*F63</f>
        <v>0</v>
      </c>
      <c r="M63" s="113">
        <f>C63*G63</f>
        <v>0</v>
      </c>
      <c r="N63" s="113">
        <f>C63*H63</f>
        <v>0</v>
      </c>
      <c r="O63" s="113">
        <f>C63*I63</f>
        <v>0</v>
      </c>
      <c r="P63" s="113">
        <f>C63*J63</f>
        <v>0</v>
      </c>
    </row>
    <row r="64" spans="1:16" ht="25.5">
      <c r="A64" s="26" t="s">
        <v>474</v>
      </c>
      <c r="B64" s="20" t="s">
        <v>402</v>
      </c>
      <c r="C64" s="26">
        <v>100</v>
      </c>
      <c r="D64" s="23"/>
      <c r="E64" s="114" t="s">
        <v>172</v>
      </c>
      <c r="F64" s="19"/>
      <c r="G64" s="19"/>
      <c r="H64" s="19"/>
      <c r="I64" s="19"/>
      <c r="J64" s="19"/>
      <c r="K64" s="19"/>
      <c r="L64" s="113">
        <f t="shared" si="33"/>
        <v>0</v>
      </c>
      <c r="M64" s="113">
        <f t="shared" ref="M64:M73" si="34">C64*G64</f>
        <v>0</v>
      </c>
      <c r="N64" s="113">
        <f t="shared" ref="N64:N73" si="35">C64*H64</f>
        <v>0</v>
      </c>
      <c r="O64" s="113">
        <f t="shared" ref="O64:O73" si="36">C64*I64</f>
        <v>0</v>
      </c>
      <c r="P64" s="113">
        <f t="shared" ref="P64:P73" si="37">C64*J64</f>
        <v>0</v>
      </c>
    </row>
    <row r="65" spans="1:16">
      <c r="A65" s="26" t="s">
        <v>475</v>
      </c>
      <c r="B65" s="20" t="s">
        <v>484</v>
      </c>
      <c r="C65" s="26">
        <v>100</v>
      </c>
      <c r="D65" s="23"/>
      <c r="E65" s="114" t="s">
        <v>172</v>
      </c>
      <c r="F65" s="19"/>
      <c r="G65" s="19"/>
      <c r="H65" s="19"/>
      <c r="I65" s="19"/>
      <c r="J65" s="19"/>
      <c r="K65" s="19"/>
      <c r="L65" s="113">
        <f t="shared" si="33"/>
        <v>0</v>
      </c>
      <c r="M65" s="113">
        <f t="shared" si="34"/>
        <v>0</v>
      </c>
      <c r="N65" s="113">
        <f t="shared" si="35"/>
        <v>0</v>
      </c>
      <c r="O65" s="113">
        <f t="shared" si="36"/>
        <v>0</v>
      </c>
      <c r="P65" s="113">
        <f t="shared" si="37"/>
        <v>0</v>
      </c>
    </row>
    <row r="66" spans="1:16">
      <c r="A66" s="26" t="s">
        <v>477</v>
      </c>
      <c r="B66" s="20" t="s">
        <v>403</v>
      </c>
      <c r="C66" s="26">
        <v>75</v>
      </c>
      <c r="D66" s="23"/>
      <c r="E66" s="114" t="s">
        <v>172</v>
      </c>
      <c r="F66" s="19"/>
      <c r="G66" s="19"/>
      <c r="H66" s="19"/>
      <c r="I66" s="19"/>
      <c r="J66" s="19"/>
      <c r="K66" s="19"/>
      <c r="L66" s="113">
        <f t="shared" si="33"/>
        <v>0</v>
      </c>
      <c r="M66" s="113">
        <f t="shared" si="34"/>
        <v>0</v>
      </c>
      <c r="N66" s="113">
        <f t="shared" si="35"/>
        <v>0</v>
      </c>
      <c r="O66" s="113">
        <f t="shared" si="36"/>
        <v>0</v>
      </c>
      <c r="P66" s="113">
        <f t="shared" si="37"/>
        <v>0</v>
      </c>
    </row>
    <row r="67" spans="1:16">
      <c r="A67" s="26" t="s">
        <v>478</v>
      </c>
      <c r="B67" s="20" t="s">
        <v>404</v>
      </c>
      <c r="C67" s="26">
        <v>75</v>
      </c>
      <c r="D67" s="23"/>
      <c r="E67" s="114" t="s">
        <v>172</v>
      </c>
      <c r="F67" s="19"/>
      <c r="G67" s="19"/>
      <c r="H67" s="19"/>
      <c r="I67" s="19"/>
      <c r="J67" s="19"/>
      <c r="K67" s="19"/>
      <c r="L67" s="113">
        <f t="shared" si="33"/>
        <v>0</v>
      </c>
      <c r="M67" s="113">
        <f t="shared" si="34"/>
        <v>0</v>
      </c>
      <c r="N67" s="113">
        <f t="shared" si="35"/>
        <v>0</v>
      </c>
      <c r="O67" s="113">
        <f t="shared" si="36"/>
        <v>0</v>
      </c>
      <c r="P67" s="113">
        <f t="shared" si="37"/>
        <v>0</v>
      </c>
    </row>
    <row r="68" spans="1:16">
      <c r="A68" s="26" t="s">
        <v>479</v>
      </c>
      <c r="B68" s="20" t="s">
        <v>405</v>
      </c>
      <c r="C68" s="26">
        <v>75</v>
      </c>
      <c r="D68" s="23"/>
      <c r="E68" s="114" t="s">
        <v>172</v>
      </c>
      <c r="F68" s="19"/>
      <c r="G68" s="19"/>
      <c r="H68" s="19"/>
      <c r="I68" s="19"/>
      <c r="J68" s="19"/>
      <c r="K68" s="19"/>
      <c r="L68" s="113">
        <f t="shared" si="33"/>
        <v>0</v>
      </c>
      <c r="M68" s="113">
        <f t="shared" si="34"/>
        <v>0</v>
      </c>
      <c r="N68" s="113">
        <f t="shared" si="35"/>
        <v>0</v>
      </c>
      <c r="O68" s="113">
        <f t="shared" si="36"/>
        <v>0</v>
      </c>
      <c r="P68" s="113">
        <f t="shared" si="37"/>
        <v>0</v>
      </c>
    </row>
    <row r="69" spans="1:16">
      <c r="A69" s="26" t="s">
        <v>480</v>
      </c>
      <c r="B69" s="20" t="s">
        <v>406</v>
      </c>
      <c r="C69" s="26">
        <v>75</v>
      </c>
      <c r="D69" s="23"/>
      <c r="E69" s="114" t="s">
        <v>172</v>
      </c>
      <c r="F69" s="19"/>
      <c r="G69" s="19"/>
      <c r="H69" s="19"/>
      <c r="I69" s="19"/>
      <c r="J69" s="19"/>
      <c r="K69" s="19"/>
      <c r="L69" s="113">
        <f t="shared" si="33"/>
        <v>0</v>
      </c>
      <c r="M69" s="113">
        <f t="shared" si="34"/>
        <v>0</v>
      </c>
      <c r="N69" s="113">
        <f t="shared" si="35"/>
        <v>0</v>
      </c>
      <c r="O69" s="113">
        <f t="shared" si="36"/>
        <v>0</v>
      </c>
      <c r="P69" s="113">
        <f t="shared" si="37"/>
        <v>0</v>
      </c>
    </row>
    <row r="70" spans="1:16">
      <c r="A70" s="26" t="s">
        <v>481</v>
      </c>
      <c r="B70" s="20" t="s">
        <v>422</v>
      </c>
      <c r="C70" s="26">
        <v>75</v>
      </c>
      <c r="D70" s="23"/>
      <c r="E70" s="114" t="s">
        <v>172</v>
      </c>
      <c r="F70" s="19"/>
      <c r="G70" s="19"/>
      <c r="H70" s="19"/>
      <c r="I70" s="19"/>
      <c r="J70" s="19"/>
      <c r="K70" s="19"/>
      <c r="L70" s="113">
        <f t="shared" si="33"/>
        <v>0</v>
      </c>
      <c r="M70" s="113">
        <f t="shared" si="34"/>
        <v>0</v>
      </c>
      <c r="N70" s="113">
        <f t="shared" si="35"/>
        <v>0</v>
      </c>
      <c r="O70" s="113">
        <f t="shared" si="36"/>
        <v>0</v>
      </c>
      <c r="P70" s="113">
        <f t="shared" si="37"/>
        <v>0</v>
      </c>
    </row>
    <row r="71" spans="1:16">
      <c r="A71" s="26" t="s">
        <v>476</v>
      </c>
      <c r="B71" s="20" t="s">
        <v>407</v>
      </c>
      <c r="C71" s="26">
        <v>100</v>
      </c>
      <c r="D71" s="23"/>
      <c r="E71" s="114" t="s">
        <v>172</v>
      </c>
      <c r="F71" s="19"/>
      <c r="G71" s="19"/>
      <c r="H71" s="19"/>
      <c r="I71" s="19"/>
      <c r="J71" s="19"/>
      <c r="K71" s="19"/>
      <c r="L71" s="113">
        <f t="shared" si="33"/>
        <v>0</v>
      </c>
      <c r="M71" s="113">
        <f t="shared" si="34"/>
        <v>0</v>
      </c>
      <c r="N71" s="113">
        <f t="shared" si="35"/>
        <v>0</v>
      </c>
      <c r="O71" s="113">
        <f t="shared" si="36"/>
        <v>0</v>
      </c>
      <c r="P71" s="113">
        <f t="shared" si="37"/>
        <v>0</v>
      </c>
    </row>
    <row r="72" spans="1:16">
      <c r="A72" s="26" t="s">
        <v>482</v>
      </c>
      <c r="B72" s="20" t="s">
        <v>408</v>
      </c>
      <c r="C72" s="26">
        <v>100</v>
      </c>
      <c r="D72" s="23"/>
      <c r="E72" s="114" t="s">
        <v>172</v>
      </c>
      <c r="F72" s="19"/>
      <c r="G72" s="19"/>
      <c r="H72" s="19"/>
      <c r="I72" s="19"/>
      <c r="J72" s="19"/>
      <c r="K72" s="19"/>
      <c r="L72" s="113">
        <f t="shared" si="33"/>
        <v>0</v>
      </c>
      <c r="M72" s="113">
        <f t="shared" si="34"/>
        <v>0</v>
      </c>
      <c r="N72" s="113">
        <f t="shared" si="35"/>
        <v>0</v>
      </c>
      <c r="O72" s="113">
        <f t="shared" si="36"/>
        <v>0</v>
      </c>
      <c r="P72" s="113">
        <f t="shared" si="37"/>
        <v>0</v>
      </c>
    </row>
    <row r="73" spans="1:16">
      <c r="A73" s="26" t="s">
        <v>483</v>
      </c>
      <c r="B73" s="20" t="s">
        <v>425</v>
      </c>
      <c r="C73" s="26">
        <v>100</v>
      </c>
      <c r="D73" s="23"/>
      <c r="E73" s="114" t="s">
        <v>172</v>
      </c>
      <c r="F73" s="19"/>
      <c r="G73" s="19"/>
      <c r="H73" s="19"/>
      <c r="I73" s="19"/>
      <c r="J73" s="19"/>
      <c r="K73" s="19"/>
      <c r="L73" s="113">
        <f t="shared" si="33"/>
        <v>0</v>
      </c>
      <c r="M73" s="113">
        <f t="shared" si="34"/>
        <v>0</v>
      </c>
      <c r="N73" s="113">
        <f t="shared" si="35"/>
        <v>0</v>
      </c>
      <c r="O73" s="113">
        <f t="shared" si="36"/>
        <v>0</v>
      </c>
      <c r="P73" s="113">
        <f t="shared" si="37"/>
        <v>0</v>
      </c>
    </row>
    <row r="74" spans="1:16" ht="15" thickBot="1">
      <c r="L74" s="154">
        <f>SUM(L9:L73)</f>
        <v>0</v>
      </c>
      <c r="M74" s="154">
        <f>SUM(M9:M73)</f>
        <v>0</v>
      </c>
      <c r="N74" s="154">
        <f>SUM(N9:N73)</f>
        <v>0</v>
      </c>
      <c r="O74" s="154">
        <f>SUM(O9:O73)</f>
        <v>0</v>
      </c>
      <c r="P74" s="154">
        <f>SUM(P9:P73)</f>
        <v>0</v>
      </c>
    </row>
    <row r="75" spans="1:16" ht="43.5" thickBot="1">
      <c r="L75" s="25" t="s">
        <v>14</v>
      </c>
      <c r="M75" s="25" t="s">
        <v>15</v>
      </c>
      <c r="N75" s="25" t="s">
        <v>16</v>
      </c>
      <c r="O75" s="25" t="s">
        <v>17</v>
      </c>
      <c r="P75" s="25" t="s">
        <v>18</v>
      </c>
    </row>
    <row r="76" spans="1:16" ht="25.5">
      <c r="B76" s="132" t="s">
        <v>204</v>
      </c>
      <c r="C76" s="28" t="s">
        <v>201</v>
      </c>
      <c r="D76" s="28" t="s">
        <v>3</v>
      </c>
      <c r="E76" s="28" t="s">
        <v>202</v>
      </c>
      <c r="F76" s="28" t="s">
        <v>5</v>
      </c>
      <c r="G76" s="28" t="s">
        <v>6</v>
      </c>
      <c r="H76" s="28" t="s">
        <v>7</v>
      </c>
    </row>
    <row r="77" spans="1:16">
      <c r="B77" s="133" t="s">
        <v>203</v>
      </c>
      <c r="C77" s="138">
        <f>SUM(C9:C73)*2</f>
        <v>11150</v>
      </c>
      <c r="D77" s="153">
        <f>L74</f>
        <v>0</v>
      </c>
      <c r="E77" s="155">
        <f>M74</f>
        <v>0</v>
      </c>
      <c r="F77" s="153">
        <f>N74</f>
        <v>0</v>
      </c>
      <c r="G77" s="155">
        <f>O74</f>
        <v>0</v>
      </c>
      <c r="H77" s="153">
        <f>P74</f>
        <v>0</v>
      </c>
    </row>
    <row r="78" spans="1:16" ht="13.5" thickBot="1">
      <c r="B78" s="134" t="s">
        <v>504</v>
      </c>
      <c r="C78" s="139">
        <v>0.5</v>
      </c>
      <c r="D78" s="29">
        <f>C78*D77/C77</f>
        <v>0</v>
      </c>
      <c r="E78" s="30">
        <f>C78*E77/C77</f>
        <v>0</v>
      </c>
      <c r="F78" s="29">
        <f>C78*F77/C77</f>
        <v>0</v>
      </c>
      <c r="G78" s="30">
        <f>C78*G77/C77</f>
        <v>0</v>
      </c>
      <c r="H78" s="29">
        <f>C78*H77/C77</f>
        <v>0</v>
      </c>
    </row>
  </sheetData>
  <autoFilter ref="A7:P78" xr:uid="{1B11A20B-C071-4CAE-8AF0-F83E257CFB95}"/>
  <mergeCells count="6">
    <mergeCell ref="A1:A4"/>
    <mergeCell ref="B1:M4"/>
    <mergeCell ref="N1:O1"/>
    <mergeCell ref="N2:O2"/>
    <mergeCell ref="N3:O3"/>
    <mergeCell ref="N4:O4"/>
  </mergeCells>
  <phoneticPr fontId="25" type="noConversion"/>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Grade of Compliance Range</vt:lpstr>
      <vt:lpstr>Technical Scoring</vt:lpstr>
      <vt:lpstr>Fraud Scoring</vt:lpstr>
      <vt:lpstr>'Grade of Compliance Range'!Print_Area</vt:lpstr>
      <vt:lpstr>'Technical Scoring'!Print_Area</vt:lpstr>
      <vt:lpstr>'Technical Scoring'!Print_Titles</vt:lpstr>
    </vt:vector>
  </TitlesOfParts>
  <Company>MIC1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RFT or RFQ Scoring Sheet</dc:title>
  <dc:creator>RANA ABDEL KARIM</dc:creator>
  <cp:lastModifiedBy>DALAL BEDROSSIAN</cp:lastModifiedBy>
  <cp:lastPrinted>2024-05-24T06:35:11Z</cp:lastPrinted>
  <dcterms:created xsi:type="dcterms:W3CDTF">2008-10-30T09:34:49Z</dcterms:created>
  <dcterms:modified xsi:type="dcterms:W3CDTF">2026-06-01T12:47:32Z</dcterms:modified>
</cp:coreProperties>
</file>